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srvhobefps01\CORP\DSK Folder\ICAAP\RAZNI\Disclosures to be signed\2024 Disclosures\"/>
    </mc:Choice>
  </mc:AlternateContent>
  <xr:revisionPtr revIDLastSave="0" documentId="13_ncr:201_{F7B9AC67-9C95-4B37-9B0E-49BD6A605862}" xr6:coauthVersionLast="47" xr6:coauthVersionMax="47" xr10:uidLastSave="{00000000-0000-0000-0000-000000000000}"/>
  <bookViews>
    <workbookView xWindow="11415" yWindow="405" windowWidth="16785" windowHeight="14370" tabRatio="737" xr2:uid="{F412B9DA-0893-4DB4-AC9D-877E90CDB1B9}"/>
  </bookViews>
  <sheets>
    <sheet name="INDEX" sheetId="2" r:id="rId1"/>
    <sheet name="Capital" sheetId="4" r:id="rId2"/>
    <sheet name="EU CCA" sheetId="5" r:id="rId3"/>
    <sheet name="EU CC1" sheetId="6" r:id="rId4"/>
    <sheet name="EU CC2" sheetId="7" r:id="rId5"/>
    <sheet name="IFRS9" sheetId="8" r:id="rId6"/>
    <sheet name="EU KM1" sheetId="9" r:id="rId7"/>
    <sheet name="EU LI1" sheetId="10" r:id="rId8"/>
    <sheet name="EU LI2" sheetId="11" r:id="rId9"/>
    <sheet name="EU OV1" sheetId="12" r:id="rId10"/>
    <sheet name="EU CCR1" sheetId="13" r:id="rId11"/>
    <sheet name="EU CCR8" sheetId="14" r:id="rId12"/>
    <sheet name="EU CR4" sheetId="15" r:id="rId13"/>
    <sheet name="EU CR3" sheetId="16" r:id="rId14"/>
    <sheet name="EU MR1" sheetId="17" r:id="rId15"/>
    <sheet name="FX risk" sheetId="18" r:id="rId16"/>
    <sheet name="EU OR1" sheetId="19" r:id="rId17"/>
    <sheet name="EU CR1" sheetId="20" r:id="rId18"/>
    <sheet name="EU CR1-A" sheetId="21" r:id="rId19"/>
    <sheet name="EU CQ1" sheetId="22" r:id="rId20"/>
    <sheet name="EU CQ2" sheetId="23" r:id="rId21"/>
    <sheet name="EU CQ3" sheetId="24" r:id="rId22"/>
    <sheet name="EU CQ4" sheetId="25" r:id="rId23"/>
    <sheet name="EU CQ5" sheetId="26" r:id="rId24"/>
    <sheet name="EU CQ6" sheetId="27" r:id="rId25"/>
    <sheet name="EU CQ7" sheetId="28" r:id="rId26"/>
    <sheet name="EU CQ8" sheetId="29" r:id="rId27"/>
    <sheet name="EU CR2" sheetId="30" r:id="rId28"/>
    <sheet name="EU CR2-A" sheetId="31" r:id="rId29"/>
    <sheet name="EU CR5" sheetId="32" r:id="rId30"/>
    <sheet name="EU CCR3" sheetId="33" r:id="rId31"/>
    <sheet name="EU CCR5-A" sheetId="34" r:id="rId32"/>
    <sheet name="EU CCR5" sheetId="35" r:id="rId33"/>
    <sheet name="EU CCR6" sheetId="36" r:id="rId34"/>
    <sheet name="EU LIQ1" sheetId="37" r:id="rId35"/>
    <sheet name="EU LIQ2" sheetId="38" r:id="rId36"/>
    <sheet name="EU IRRBB1" sheetId="39" r:id="rId37"/>
    <sheet name="EU LR1-LRSum" sheetId="40" r:id="rId38"/>
    <sheet name="EU LR2-LRCom" sheetId="41" r:id="rId39"/>
    <sheet name="EU LR3-LRSpl" sheetId="42" r:id="rId40"/>
    <sheet name="EU CCyB2" sheetId="43" r:id="rId41"/>
    <sheet name="EU CCyB1" sheetId="44" r:id="rId42"/>
    <sheet name="ICAAP Capital structure - NP" sheetId="45" r:id="rId43"/>
    <sheet name="ICAAP Capital structure - EP" sheetId="46" r:id="rId44"/>
    <sheet name="ICAAP Capital adequacy param" sheetId="47" r:id="rId45"/>
    <sheet name="EU TLAC 1" sheetId="48" r:id="rId46"/>
    <sheet name="EU iLAC" sheetId="49" r:id="rId47"/>
    <sheet name="EU TLAC2а" sheetId="50" r:id="rId48"/>
    <sheet name="EU AE1" sheetId="52" r:id="rId49"/>
    <sheet name="EU AE2" sheetId="53" r:id="rId50"/>
    <sheet name="EU AE3" sheetId="54" r:id="rId51"/>
    <sheet name="EU REM1" sheetId="55" r:id="rId52"/>
    <sheet name="EU REM2" sheetId="56" r:id="rId53"/>
    <sheet name="EU REM3" sheetId="57" r:id="rId54"/>
    <sheet name="EU REM4" sheetId="58" r:id="rId55"/>
    <sheet name="EU REM5" sheetId="59" r:id="rId56"/>
    <sheet name="list of sheets 2023" sheetId="62" state="hidden" r:id="rId57"/>
  </sheets>
  <definedNames>
    <definedName name="_xlnm._FilterDatabase" localSheetId="22" hidden="1">'EU CQ4'!#REF!</definedName>
    <definedName name="_xlnm._FilterDatabase" localSheetId="15" hidden="1">'FX risk'!#REF!</definedName>
    <definedName name="_xlnm._FilterDatabase" localSheetId="0" hidden="1">INDEX!$A$5:$I$60</definedName>
    <definedName name="_xlnm._FilterDatabase" localSheetId="56" hidden="1">'list of sheets 2023'!$A$2:$I$102</definedName>
    <definedName name="_Toc78894864" localSheetId="4">'EU CC2'!$B$9</definedName>
    <definedName name="Z_08462586_B7E0_434D_B6F4_B2B21EAA5D46_.wvu.FilterData" localSheetId="0" hidden="1">INDEX!$A$5:$I$60</definedName>
    <definedName name="Z_08462586_B7E0_434D_B6F4_B2B21EAA5D46_.wvu.FilterData" localSheetId="56" hidden="1">'list of sheets 2023'!$A$2:$I$102</definedName>
    <definedName name="Z_08462586_B7E0_434D_B6F4_B2B21EAA5D46_.wvu.Rows" localSheetId="44" hidden="1">'ICAAP Capital adequacy param'!#REF!,'ICAAP Capital adequacy param'!#REF!,'ICAAP Capital adequacy param'!#REF!,'ICAAP Capital adequacy param'!#REF!,'ICAAP Capital adequacy param'!#REF!,'ICAAP Capital adequacy param'!#REF!,'ICAAP Capital adequacy param'!#REF!,'ICAAP Capital adequacy param'!#REF!,'ICAAP Capital adequacy param'!#REF!</definedName>
    <definedName name="Z_13074CD3_4D00_430F_A74B_32A3EF50A5B1_.wvu.FilterData" localSheetId="56" hidden="1">'list of sheets 2023'!$A$2:$I$102</definedName>
    <definedName name="Z_21329C76_F86B_400D_B8F5_F75B383E5B14_.wvu.FilterData" localSheetId="22" hidden="1">'EU CQ4'!#REF!</definedName>
    <definedName name="Z_21329C76_F86B_400D_B8F5_F75B383E5B14_.wvu.FilterData" localSheetId="0" hidden="1">INDEX!$A$5:$I$60</definedName>
    <definedName name="Z_21329C76_F86B_400D_B8F5_F75B383E5B14_.wvu.FilterData" localSheetId="56" hidden="1">'list of sheets 2023'!$A$2:$I$102</definedName>
    <definedName name="Z_3AD1D9CC_D162_4119_AFCC_0AF9105FB248_.wvu.FilterData" localSheetId="0" hidden="1">INDEX!$A$5:$I$60</definedName>
    <definedName name="Z_3AD1D9CC_D162_4119_AFCC_0AF9105FB248_.wvu.FilterData" localSheetId="56" hidden="1">'list of sheets 2023'!$A$2:$I$102</definedName>
    <definedName name="Z_3FCB7B24_049F_4685_83CB_5231093E0117_.wvu.FilterData" localSheetId="0" hidden="1">INDEX!$A$5:$I$60</definedName>
    <definedName name="Z_3FCB7B24_049F_4685_83CB_5231093E0117_.wvu.FilterData" localSheetId="56" hidden="1">'list of sheets 2023'!$A$2:$I$102</definedName>
    <definedName name="Z_51337751_BEAF_43F3_8CC9_400B99E751E8_.wvu.FilterData" localSheetId="22" hidden="1">'EU CQ4'!#REF!</definedName>
    <definedName name="Z_51337751_BEAF_43F3_8CC9_400B99E751E8_.wvu.FilterData" localSheetId="0" hidden="1">INDEX!$A$5:$I$60</definedName>
    <definedName name="Z_51337751_BEAF_43F3_8CC9_400B99E751E8_.wvu.FilterData" localSheetId="56" hidden="1">'list of sheets 2023'!$A$2:$I$102</definedName>
    <definedName name="Z_59094C18_3CB5_482F_AA6A_9C313A318EBB_.wvu.FilterData" localSheetId="0" hidden="1">INDEX!$A$5:$I$60</definedName>
    <definedName name="Z_59094C18_3CB5_482F_AA6A_9C313A318EBB_.wvu.FilterData" localSheetId="56" hidden="1">'list of sheets 2023'!$A$2:$I$102</definedName>
    <definedName name="Z_59094C18_3CB5_482F_AA6A_9C313A318EBB_.wvu.Rows" localSheetId="44" hidden="1">'ICAAP Capital adequacy param'!#REF!,'ICAAP Capital adequacy param'!#REF!,'ICAAP Capital adequacy param'!#REF!,'ICAAP Capital adequacy param'!#REF!,'ICAAP Capital adequacy param'!#REF!,'ICAAP Capital adequacy param'!#REF!,'ICAAP Capital adequacy param'!#REF!,'ICAAP Capital adequacy param'!#REF!,'ICAAP Capital adequacy param'!#REF!</definedName>
    <definedName name="Z_5AF40965_2356_4A48_B6FA_CB814CA4D7B2_.wvu.FilterData" localSheetId="22" hidden="1">'EU CQ4'!#REF!</definedName>
    <definedName name="Z_5AF40965_2356_4A48_B6FA_CB814CA4D7B2_.wvu.FilterData" localSheetId="0" hidden="1">INDEX!$A$5:$I$60</definedName>
    <definedName name="Z_5AF40965_2356_4A48_B6FA_CB814CA4D7B2_.wvu.FilterData" localSheetId="56" hidden="1">'list of sheets 2023'!$A$2:$I$102</definedName>
    <definedName name="Z_5DDDA852_2807_4645_BC75_EBD4EF3323A7_.wvu.FilterData" localSheetId="22" hidden="1">'EU CQ4'!#REF!</definedName>
    <definedName name="Z_5DDDA852_2807_4645_BC75_EBD4EF3323A7_.wvu.FilterData" localSheetId="0" hidden="1">INDEX!$A$5:$I$60</definedName>
    <definedName name="Z_5DDDA852_2807_4645_BC75_EBD4EF3323A7_.wvu.FilterData" localSheetId="56" hidden="1">'list of sheets 2023'!$A$2:$I$102</definedName>
    <definedName name="Z_697182B0_1BEF_4A85_93A0_596802852AF2_.wvu.FilterData" localSheetId="22" hidden="1">'EU CQ4'!#REF!</definedName>
    <definedName name="Z_697182B0_1BEF_4A85_93A0_596802852AF2_.wvu.FilterData" localSheetId="0" hidden="1">INDEX!$A$5:$I$60</definedName>
    <definedName name="Z_697182B0_1BEF_4A85_93A0_596802852AF2_.wvu.FilterData" localSheetId="56" hidden="1">'list of sheets 2023'!$A$2:$I$102</definedName>
    <definedName name="Z_931AA63B_6827_4BF4_8E25_ED232A88A09C_.wvu.FilterData" localSheetId="0" hidden="1">INDEX!$A$5:$I$60</definedName>
    <definedName name="Z_931AA63B_6827_4BF4_8E25_ED232A88A09C_.wvu.FilterData" localSheetId="56" hidden="1">'list of sheets 2023'!$A$2:$I$102</definedName>
    <definedName name="Z_BE68C6EB_1B64_4B3E_8DDC_CA26F318E610_.wvu.FilterData" localSheetId="22" hidden="1">'EU CQ4'!#REF!</definedName>
    <definedName name="Z_BE68C6EB_1B64_4B3E_8DDC_CA26F318E610_.wvu.FilterData" localSheetId="0" hidden="1">INDEX!$A$5:$I$60</definedName>
    <definedName name="Z_BE68C6EB_1B64_4B3E_8DDC_CA26F318E610_.wvu.FilterData" localSheetId="56" hidden="1">'list of sheets 2023'!$A$2:$I$102</definedName>
    <definedName name="Z_C83D4249_7B44_432A_B7FB_A6ACA6880240_.wvu.FilterData" localSheetId="22" hidden="1">'EU CQ4'!#REF!</definedName>
    <definedName name="Z_C83D4249_7B44_432A_B7FB_A6ACA6880240_.wvu.FilterData" localSheetId="0" hidden="1">INDEX!$A$5:$I$60</definedName>
    <definedName name="Z_C83D4249_7B44_432A_B7FB_A6ACA6880240_.wvu.FilterData" localSheetId="56" hidden="1">'list of sheets 2023'!$A$2:$I$102</definedName>
    <definedName name="Z_CA1DE4BE_C006_4405_B064_304EE6CCACF1_.wvu.FilterData" localSheetId="0" hidden="1">INDEX!$A$5:$I$60</definedName>
    <definedName name="Z_CA1DE4BE_C006_4405_B064_304EE6CCACF1_.wvu.FilterData" localSheetId="56" hidden="1">'list of sheets 2023'!$A$2:$I$102</definedName>
    <definedName name="Z_CA1DE4BE_C006_4405_B064_304EE6CCACF1_.wvu.Rows" localSheetId="44" hidden="1">'ICAAP Capital adequacy param'!#REF!,'ICAAP Capital adequacy param'!#REF!,'ICAAP Capital adequacy param'!#REF!,'ICAAP Capital adequacy param'!#REF!,'ICAAP Capital adequacy param'!#REF!,'ICAAP Capital adequacy param'!#REF!,'ICAAP Capital adequacy param'!#REF!,'ICAAP Capital adequacy param'!#REF!,'ICAAP Capital adequacy param'!#REF!</definedName>
    <definedName name="Z_CFC92B1C_D4F2_414F_8F12_92F529035B08_.wvu.FilterData" localSheetId="22" hidden="1">'EU CQ4'!#REF!</definedName>
    <definedName name="Z_CFC92B1C_D4F2_414F_8F12_92F529035B08_.wvu.FilterData" localSheetId="0" hidden="1">INDEX!$A$5:$I$60</definedName>
    <definedName name="Z_CFC92B1C_D4F2_414F_8F12_92F529035B08_.wvu.FilterData" localSheetId="56" hidden="1">'list of sheets 2023'!$A$2:$I$102</definedName>
    <definedName name="Z_D2C72E70_F766_4D56_9E10_3C91A63BB7F3_.wvu.Rows" localSheetId="44" hidden="1">'ICAAP Capital adequacy param'!#REF!,'ICAAP Capital adequacy param'!#REF!,'ICAAP Capital adequacy param'!#REF!,'ICAAP Capital adequacy param'!#REF!,'ICAAP Capital adequacy param'!#REF!,'ICAAP Capital adequacy param'!#REF!,'ICAAP Capital adequacy param'!#REF!,'ICAAP Capital adequacy param'!#REF!,'ICAAP Capital adequacy param'!#REF!</definedName>
    <definedName name="Z_D3393B8E_C3CB_4E3A_976E_E4CD065299F0_.wvu.FilterData" localSheetId="0" hidden="1">INDEX!$A$5:$I$60</definedName>
    <definedName name="Z_D3393B8E_C3CB_4E3A_976E_E4CD065299F0_.wvu.FilterData" localSheetId="56" hidden="1">'list of sheets 2023'!$A$2:$I$102</definedName>
    <definedName name="Z_D37F8A47_E42F_4741_BE8D_5D961F7BB394_.wvu.FilterData" localSheetId="22" hidden="1">'EU CQ4'!#REF!</definedName>
    <definedName name="Z_D37F8A47_E42F_4741_BE8D_5D961F7BB394_.wvu.FilterData" localSheetId="0" hidden="1">INDEX!$A$5:$I$60</definedName>
    <definedName name="Z_D37F8A47_E42F_4741_BE8D_5D961F7BB394_.wvu.FilterData" localSheetId="56" hidden="1">'list of sheets 2023'!$A$2:$I$102</definedName>
    <definedName name="Z_DB462ED3_28DC_47D7_98F7_CED01F66E2C7_.wvu.FilterData" localSheetId="22" hidden="1">'EU CQ4'!#REF!</definedName>
    <definedName name="Z_DB462ED3_28DC_47D7_98F7_CED01F66E2C7_.wvu.FilterData" localSheetId="0" hidden="1">INDEX!$A$5:$I$60</definedName>
    <definedName name="Z_DB462ED3_28DC_47D7_98F7_CED01F66E2C7_.wvu.FilterData" localSheetId="56" hidden="1">'list of sheets 2023'!$A$2:$I$102</definedName>
    <definedName name="Z_EB80C77D_AF78_41A9_A5FE_A7459DA92422_.wvu.FilterData" localSheetId="22" hidden="1">'EU CQ4'!#REF!</definedName>
    <definedName name="Z_EB80C77D_AF78_41A9_A5FE_A7459DA92422_.wvu.FilterData" localSheetId="0" hidden="1">INDEX!$A$5:$I$60</definedName>
    <definedName name="Z_EB80C77D_AF78_41A9_A5FE_A7459DA92422_.wvu.FilterData" localSheetId="56" hidden="1">'list of sheets 2023'!$A$2:$I$102</definedName>
    <definedName name="Z_EB830155_0674_40C2_AC6C_DD28CC28941D_.wvu.FilterData" localSheetId="22" hidden="1">'EU CQ4'!#REF!</definedName>
    <definedName name="Z_F277ACEF_9FF8_431F_8537_DE60B790AA4F_.wvu.FilterData" localSheetId="0" hidden="1">INDEX!$A$5:$I$60</definedName>
    <definedName name="Z_F277ACEF_9FF8_431F_8537_DE60B790AA4F_.wvu.FilterData" localSheetId="56" hidden="1">'list of sheets 2023'!$A$2:$I$102</definedName>
    <definedName name="Z_FD092655_EBEC_4730_9895_1567D9B70D5F_.wvu.FilterData" localSheetId="0" hidden="1">INDEX!$A$5:$I$60</definedName>
    <definedName name="Z_FD092655_EBEC_4730_9895_1567D9B70D5F_.wvu.FilterData" localSheetId="56" hidden="1">'list of sheets 2023'!$A$2:$I$102</definedName>
  </definedNames>
  <calcPr calcId="191029"/>
  <customWorkbookViews>
    <customWorkbookView name="Zlatina Dermendzhieva - Personal View" guid="{5DDDA852-2807-4645-BC75-EBD4EF3323A7}" mergeInterval="0" personalView="1" maximized="1" xWindow="-1928" yWindow="-8" windowWidth="1936" windowHeight="1048" activeSheetId="45"/>
    <customWorkbookView name="Mariya Petrova - 0099 HO - Personal View" guid="{DB462ED3-28DC-47D7-98F7-CED01F66E2C7}" mergeInterval="0" personalView="1" maximized="1" xWindow="-9" yWindow="-9" windowWidth="1938" windowHeight="1048" activeSheetId="19"/>
    <customWorkbookView name="Emiliya Musurlieva-Rangelova - Personal View" guid="{BE68C6EB-1B64-4B3E-8DDC-CA26F318E610}" mergeInterval="0" personalView="1" maximized="1" xWindow="-8" yWindow="-8" windowWidth="1936" windowHeight="1056" activeSheetId="61" showComments="commIndAndComment"/>
    <customWorkbookView name="YD - Personal View" guid="{5AF40965-2356-4A48-B6FA-CB814CA4D7B2}" mergeInterval="0" personalView="1" maximized="1" xWindow="-1928" yWindow="1" windowWidth="1936" windowHeight="1056" tabRatio="960" activeSheetId="39"/>
    <customWorkbookView name="Kalina Bizheva - Personal View" guid="{3FCB7B24-049F-4685-83CB-5231093E0117}" mergeInterval="0" personalView="1" xWindow="47" yWindow="40" windowWidth="1671" windowHeight="944" activeSheetId="4"/>
    <customWorkbookView name="Milena Dineva - Personal View" guid="{F277ACEF-9FF8-431F-8537-DE60B790AA4F}" mergeInterval="0" personalView="1" xWindow="127" yWindow="17" windowWidth="636" windowHeight="1031" activeSheetId="10"/>
    <customWorkbookView name="Kaloyan Dimitrov - Personal View" guid="{08462586-B7E0-434D-B6F4-B2B21EAA5D46}" mergeInterval="0" personalView="1" maximized="1" xWindow="-9" yWindow="-9" windowWidth="1938" windowHeight="1048" tabRatio="882" activeSheetId="48"/>
    <customWorkbookView name="Magdalena Misheva - Personal View" guid="{59094C18-3CB5-482F-AA6A-9C313A318EBB}" mergeInterval="0" personalView="1" maximized="1" xWindow="-8" yWindow="-8" windowWidth="1936" windowHeight="1056" tabRatio="741" activeSheetId="52"/>
    <customWorkbookView name="Svilen Stoyanov - Personal View" guid="{FD092655-EBEC-4730-9895-1567D9B70D5F}" mergeInterval="0" personalView="1" maximized="1" xWindow="-8" yWindow="-8" windowWidth="1936" windowHeight="1066" tabRatio="848" activeSheetId="38"/>
    <customWorkbookView name="Kapka Georgieva-Dobrinova - Personal View" guid="{7CA1DEE6-746E-4947-9BED-24AAED6E8B57}" mergeInterval="0" personalView="1" maximized="1" xWindow="-9" yWindow="-9" windowWidth="1938" windowHeight="1048" tabRatio="896" activeSheetId="20"/>
    <customWorkbookView name="Nevena DRA Ilieva - Personal View" guid="{70E7FFDC-983F-46F7-B68F-0BE0A8C942E0}" mergeInterval="0" personalView="1" maximized="1" xWindow="-8" yWindow="-8" windowWidth="1936" windowHeight="1056" tabRatio="896" activeSheetId="16"/>
    <customWorkbookView name="Georgi Ganchev - Personal View" guid="{F536E858-E5B2-4B36-88FC-BE776803F921}" mergeInterval="0" personalView="1" xWindow="960" windowWidth="960" windowHeight="1040" tabRatio="946" activeSheetId="30"/>
    <customWorkbookView name="Hristo Marchovski - Personal View" guid="{0780CBEB-AF66-401E-9AFD-5F77700585BC}" mergeInterval="0" personalView="1" maximized="1" xWindow="-8" yWindow="-8" windowWidth="1936" windowHeight="1056" tabRatio="896" activeSheetId="37"/>
    <customWorkbookView name="Kalina - Personal View" guid="{F0048D33-26BA-4893-8BCC-88CEF82FEBB6}" mergeInterval="0" personalView="1" maximized="1" xWindow="-8" yWindow="-8" windowWidth="1696" windowHeight="1036" tabRatio="946" activeSheetId="3" showComments="commIndAndComment"/>
    <customWorkbookView name="Диана П. - Personal View" guid="{8A1326BD-F0AB-414F-9F91-C2BB94CC9C17}" autoUpdate="1" mergeInterval="5" personalView="1" yWindow="4" windowWidth="1584" windowHeight="1046" tabRatio="794" activeSheetId="73"/>
    <customWorkbookView name="Иван Иванов - Personal View" guid="{FB7DEBE1-1047-4BE4-82FD-4BCA0CA8DD58}" mergeInterval="0" personalView="1" maximized="1" xWindow="-8" yWindow="-8" windowWidth="1936" windowHeight="1056" tabRatio="896" activeSheetId="10"/>
    <customWorkbookView name="Ellie Palakarcheva - Personal View" guid="{B3153F5C-CAD5-4C41-96F3-3BC56052414C}" mergeInterval="0" personalView="1" xWindow="941" yWindow="316" windowWidth="977" windowHeight="725" tabRatio="896" activeSheetId="76"/>
    <customWorkbookView name="Kapka Dobrinova - Personal View" guid="{A7B3A108-9CF6-4687-9321-110D304B17B9}" mergeInterval="0" personalView="1" maximized="1" xWindow="-8" yWindow="-8" windowWidth="1936" windowHeight="1056" tabRatio="946" activeSheetId="31"/>
    <customWorkbookView name="Vasilena Vasileva - Personal View" guid="{D2C72E70-F766-4D56-9E10-3C91A63BB7F3}" mergeInterval="0" personalView="1" minimized="1" windowWidth="0" windowHeight="0" tabRatio="741" activeSheetId="25" showComments="commIndAndComment"/>
    <customWorkbookView name="Goritsa Bahchevanova - Personal View" guid="{7CCD1884-1631-4809-8751-AE0939C32419}" mergeInterval="0" personalView="1" maximized="1" xWindow="85" yWindow="-8" windowWidth="1843" windowHeight="1096" activeSheetId="72"/>
    <customWorkbookView name="Eli Palakarcheva - Personal View" guid="{3AD1D9CC-D162-4119-AFCC-0AF9105FB248}" mergeInterval="0" personalView="1" xWindow="3" yWindow="240" windowWidth="1915" windowHeight="798" tabRatio="799" activeSheetId="3"/>
    <customWorkbookView name="Nina Nacheva - Personal View" guid="{931AA63B-6827-4BF4-8E25-ED232A88A09C}" mergeInterval="0" personalView="1" maximized="1" xWindow="-8" yWindow="-8" windowWidth="1936" windowHeight="1056" tabRatio="890" activeSheetId="26"/>
    <customWorkbookView name="Nikolay Stoimenov - Personal View" guid="{CA1DE4BE-C006-4405-B064-304EE6CCACF1}" mergeInterval="0" personalView="1" xWindow="3" yWindow="1" windowWidth="1076" windowHeight="1037" tabRatio="882" activeSheetId="50"/>
    <customWorkbookView name="Ralitsa Milanova - Personal View" guid="{D3393B8E-C3CB-4E3A-976E-E4CD065299F0}" mergeInterval="0" personalView="1" maximized="1" xWindow="-8" yWindow="-8" windowWidth="1936" windowHeight="1056" tabRatio="922" activeSheetId="21"/>
    <customWorkbookView name="Zhivka RAY Nikolova - Personal View" guid="{21329C76-F86B-400D-B8F5-F75B383E5B14}" mergeInterval="0" personalView="1" maximized="1" xWindow="-8" yWindow="-8" windowWidth="1936" windowHeight="1056" tabRatio="882" activeSheetId="59"/>
    <customWorkbookView name="Lyubinka Kostova - Personal View" guid="{CFC92B1C-D4F2-414F-8F12-92F529035B08}" mergeInterval="0" personalView="1" maximized="1" xWindow="-11" yWindow="-11" windowWidth="1942" windowHeight="1042" tabRatio="816" activeSheetId="25"/>
    <customWorkbookView name="Diana Pokrovnishka - Personal View" guid="{697182B0-1BEF-4A85-93A0-596802852AF2}" mergeInterval="0" personalView="1" xWindow="85" yWindow="115" windowWidth="1922" windowHeight="1100" activeSheetId="11"/>
    <customWorkbookView name="Velichka Zlatkova - Personal View" guid="{D37F8A47-E42F-4741-BE8D-5D961F7BB394}" mergeInterval="0" personalView="1" maximized="1" xWindow="-8" yWindow="-8" windowWidth="1936" windowHeight="1056" activeSheetId="61"/>
    <customWorkbookView name="Vilimira Petrova - Personal View" guid="{C83D4249-7B44-432A-B7FB-A6ACA6880240}" mergeInterval="0" personalView="1" maximized="1" xWindow="-8" yWindow="-8" windowWidth="1936" windowHeight="1056" activeSheetId="61"/>
    <customWorkbookView name="Darina Bumbalova - Personal View" guid="{51337751-BEAF-43F3-8CC9-400B99E751E8}" mergeInterval="0" personalView="1" maximized="1" xWindow="-8" yWindow="-8" windowWidth="1936" windowHeight="1056" activeSheetId="49"/>
    <customWorkbookView name="Lyudmil Soarev - Personal View" guid="{EB80C77D-AF78-41A9-A5FE-A7459DA92422}" mergeInterval="0" personalView="1" maximized="1" xWindow="-8" yWindow="-8" windowWidth="1936" windowHeight="105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 i="2" l="1"/>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61" i="2"/>
  <c r="B60" i="2"/>
  <c r="B59" i="2"/>
  <c r="B58" i="2"/>
  <c r="B57" i="2"/>
  <c r="B56" i="2"/>
  <c r="B55" i="2"/>
  <c r="B54" i="2"/>
  <c r="A1" i="59" l="1"/>
  <c r="A1" i="58"/>
  <c r="A1" i="57"/>
  <c r="A1" i="56"/>
  <c r="A1" i="55"/>
  <c r="A1" i="54"/>
  <c r="A1" i="53"/>
  <c r="A1" i="52"/>
  <c r="A1" i="50"/>
  <c r="A1" i="49"/>
  <c r="A1" i="48"/>
  <c r="A1" i="47"/>
  <c r="A1" i="46"/>
  <c r="A1" i="45"/>
  <c r="A1" i="44"/>
  <c r="A1" i="43"/>
  <c r="A1" i="42"/>
  <c r="A1" i="41"/>
  <c r="A1" i="40"/>
  <c r="A1" i="39"/>
  <c r="A1" i="38"/>
  <c r="A1" i="37"/>
  <c r="A1" i="36"/>
  <c r="A1" i="35"/>
  <c r="A1" i="34"/>
  <c r="A1" i="33"/>
  <c r="A1" i="32"/>
  <c r="A1" i="31"/>
  <c r="A1" i="30"/>
  <c r="A1" i="29"/>
  <c r="A1" i="28"/>
  <c r="A1" i="27"/>
  <c r="A1" i="26"/>
  <c r="A1" i="25"/>
  <c r="A1" i="24"/>
  <c r="A1" i="23"/>
  <c r="A1" i="22"/>
  <c r="A1" i="21"/>
  <c r="A1" i="20"/>
  <c r="A1" i="19"/>
  <c r="A1" i="18"/>
  <c r="A1" i="17"/>
  <c r="A1" i="16"/>
  <c r="A1" i="15"/>
  <c r="A1" i="14"/>
  <c r="A1" i="13"/>
  <c r="A1" i="12"/>
  <c r="A1" i="11"/>
  <c r="A1" i="10"/>
  <c r="A1" i="9"/>
  <c r="A1" i="8"/>
  <c r="A1" i="7"/>
  <c r="A1" i="6"/>
  <c r="A1" i="5"/>
  <c r="A1" i="4"/>
  <c r="H55" i="62" l="1"/>
  <c r="H54" i="62"/>
  <c r="H53" i="62"/>
  <c r="H44" i="62"/>
  <c r="H43" i="62"/>
  <c r="H42" i="62"/>
  <c r="H41" i="62"/>
  <c r="H40" i="62"/>
  <c r="H18" i="62"/>
  <c r="H17" i="62"/>
  <c r="H16" i="62"/>
  <c r="H15" i="62"/>
  <c r="H14" i="62"/>
  <c r="H13" i="62"/>
  <c r="H12" i="62"/>
  <c r="H11" i="62"/>
  <c r="H10" i="62"/>
  <c r="AD122" i="62"/>
  <c r="AD121" i="62"/>
  <c r="AD120" i="62"/>
  <c r="AD119" i="62"/>
  <c r="AD118" i="62"/>
  <c r="AD117" i="62"/>
  <c r="AD116" i="62"/>
  <c r="AD115" i="62"/>
  <c r="AD114" i="62"/>
  <c r="AD113" i="62"/>
  <c r="AD112" i="62"/>
  <c r="AD111" i="62"/>
  <c r="AD110" i="62"/>
  <c r="AD109" i="62"/>
  <c r="AD108" i="62"/>
  <c r="AD107" i="62"/>
  <c r="AD106" i="62"/>
  <c r="AD105" i="62"/>
  <c r="AD104" i="62"/>
  <c r="AD103" i="62"/>
  <c r="AD102" i="62"/>
  <c r="AD101" i="62"/>
  <c r="AD100" i="62"/>
  <c r="AD99" i="62"/>
  <c r="AD98" i="62"/>
  <c r="AD97" i="62"/>
  <c r="AD96" i="62"/>
  <c r="AD95" i="62"/>
  <c r="AD94" i="62"/>
  <c r="AD93" i="62"/>
  <c r="AD92" i="62"/>
  <c r="AD91" i="62"/>
  <c r="AD90" i="62"/>
  <c r="AD89" i="62"/>
  <c r="AD88" i="62"/>
  <c r="AD87" i="62"/>
  <c r="AD86" i="62"/>
  <c r="G86" i="62"/>
  <c r="F86" i="62"/>
  <c r="E86" i="62"/>
  <c r="D86" i="62"/>
  <c r="C86" i="62"/>
  <c r="AD85" i="62"/>
  <c r="G85" i="62"/>
  <c r="F85" i="62"/>
  <c r="E85" i="62"/>
  <c r="D85" i="62"/>
  <c r="C85" i="62"/>
  <c r="AD84" i="62"/>
  <c r="G84" i="62"/>
  <c r="F84" i="62"/>
  <c r="E84" i="62"/>
  <c r="D84" i="62"/>
  <c r="C84" i="62"/>
  <c r="AD83" i="62"/>
  <c r="AD82" i="62"/>
  <c r="AD81" i="62"/>
  <c r="AD80" i="62"/>
  <c r="AD79" i="62"/>
  <c r="AD78" i="62"/>
  <c r="AD77" i="62"/>
  <c r="AD76" i="62"/>
  <c r="AD75" i="62"/>
  <c r="AD74" i="62"/>
  <c r="AD73" i="62"/>
  <c r="AD72" i="62"/>
  <c r="AD71" i="62"/>
  <c r="AD70" i="62"/>
  <c r="AD69" i="62"/>
  <c r="AD68" i="62"/>
  <c r="AD67" i="62"/>
  <c r="AD66" i="62"/>
  <c r="AD65" i="62"/>
  <c r="D65" i="62"/>
  <c r="AD64" i="62"/>
  <c r="D64" i="62"/>
  <c r="AD63" i="62"/>
  <c r="D63" i="62"/>
  <c r="AD62" i="62"/>
  <c r="D62" i="62"/>
  <c r="AD61" i="62"/>
  <c r="D61" i="62"/>
  <c r="AD60" i="62"/>
  <c r="I60" i="62"/>
  <c r="D60" i="62"/>
  <c r="AD59" i="62"/>
  <c r="I59" i="62"/>
  <c r="D59" i="62"/>
  <c r="AD58" i="62"/>
  <c r="I58" i="62"/>
  <c r="D58" i="62"/>
  <c r="AD57" i="62"/>
  <c r="I57" i="62"/>
  <c r="D57" i="62"/>
  <c r="AD56" i="62"/>
  <c r="I56" i="62"/>
  <c r="D56" i="62"/>
  <c r="AD55" i="62"/>
  <c r="I55" i="62"/>
  <c r="D55" i="62"/>
  <c r="AD54" i="62"/>
  <c r="I54" i="62"/>
  <c r="D54" i="62"/>
  <c r="AI53" i="62"/>
  <c r="AH53" i="62"/>
  <c r="AG53" i="62"/>
  <c r="AD53" i="62"/>
  <c r="I53" i="62"/>
  <c r="D53" i="62"/>
  <c r="AI52" i="62"/>
  <c r="AH52" i="62"/>
  <c r="AG52" i="62"/>
  <c r="AD52" i="62"/>
  <c r="F52" i="62"/>
  <c r="C52" i="62"/>
  <c r="AI51" i="62"/>
  <c r="AH51" i="62"/>
  <c r="AG51" i="62"/>
  <c r="AD51" i="62"/>
  <c r="F51" i="62"/>
  <c r="C51" i="62"/>
  <c r="AI50" i="62"/>
  <c r="AH50" i="62"/>
  <c r="AG50" i="62"/>
  <c r="AD50" i="62"/>
  <c r="D50" i="62"/>
  <c r="AI49" i="62"/>
  <c r="AH49" i="62"/>
  <c r="AG49" i="62"/>
  <c r="AD49" i="62"/>
  <c r="D49" i="62"/>
  <c r="AI48" i="62"/>
  <c r="AH48" i="62"/>
  <c r="AG48" i="62"/>
  <c r="AD48" i="62"/>
  <c r="D48" i="62"/>
  <c r="AI47" i="62"/>
  <c r="AH47" i="62"/>
  <c r="AG47" i="62"/>
  <c r="AD47" i="62"/>
  <c r="F47" i="62"/>
  <c r="C47" i="62"/>
  <c r="AI46" i="62"/>
  <c r="AH46" i="62"/>
  <c r="AG46" i="62"/>
  <c r="AD46" i="62"/>
  <c r="F46" i="62"/>
  <c r="C46" i="62"/>
  <c r="AI45" i="62"/>
  <c r="AH45" i="62"/>
  <c r="AG45" i="62"/>
  <c r="AD45" i="62"/>
  <c r="F45" i="62"/>
  <c r="C45" i="62"/>
  <c r="AI44" i="62"/>
  <c r="AH44" i="62"/>
  <c r="AG44" i="62"/>
  <c r="AD44" i="62"/>
  <c r="I44" i="62"/>
  <c r="D44" i="62"/>
  <c r="C44" i="62"/>
  <c r="AI43" i="62"/>
  <c r="AH43" i="62"/>
  <c r="AG43" i="62"/>
  <c r="AD43" i="62"/>
  <c r="I43" i="62"/>
  <c r="D43" i="62"/>
  <c r="C43" i="62"/>
  <c r="AI42" i="62"/>
  <c r="AH42" i="62"/>
  <c r="AG42" i="62"/>
  <c r="AD42" i="62"/>
  <c r="I42" i="62"/>
  <c r="D42" i="62"/>
  <c r="C42" i="62"/>
  <c r="AI41" i="62"/>
  <c r="AH41" i="62"/>
  <c r="AG41" i="62"/>
  <c r="AD41" i="62"/>
  <c r="I41" i="62"/>
  <c r="D41" i="62"/>
  <c r="C41" i="62"/>
  <c r="AI40" i="62"/>
  <c r="AH40" i="62"/>
  <c r="AG40" i="62"/>
  <c r="AD40" i="62"/>
  <c r="I40" i="62"/>
  <c r="D40" i="62"/>
  <c r="C40" i="62"/>
  <c r="AI39" i="62"/>
  <c r="AH39" i="62"/>
  <c r="AG39" i="62"/>
  <c r="AD39" i="62"/>
  <c r="I39" i="62"/>
  <c r="F39" i="62"/>
  <c r="H39" i="62" s="1"/>
  <c r="D39" i="62"/>
  <c r="C39" i="62"/>
  <c r="AI38" i="62"/>
  <c r="AH38" i="62"/>
  <c r="AG38" i="62"/>
  <c r="AD38" i="62"/>
  <c r="I38" i="62"/>
  <c r="F38" i="62"/>
  <c r="H38" i="62" s="1"/>
  <c r="D38" i="62"/>
  <c r="C38" i="62"/>
  <c r="AI37" i="62"/>
  <c r="AH37" i="62"/>
  <c r="AG37" i="62"/>
  <c r="AD37" i="62"/>
  <c r="I37" i="62"/>
  <c r="F37" i="62"/>
  <c r="H37" i="62" s="1"/>
  <c r="D37" i="62"/>
  <c r="C37" i="62"/>
  <c r="AI36" i="62"/>
  <c r="AH36" i="62"/>
  <c r="AG36" i="62"/>
  <c r="AD36" i="62"/>
  <c r="I36" i="62"/>
  <c r="F36" i="62"/>
  <c r="H36" i="62" s="1"/>
  <c r="D36" i="62"/>
  <c r="C36" i="62"/>
  <c r="AI35" i="62"/>
  <c r="AH35" i="62"/>
  <c r="AG35" i="62"/>
  <c r="AD35" i="62"/>
  <c r="I35" i="62"/>
  <c r="F35" i="62"/>
  <c r="H35" i="62" s="1"/>
  <c r="D35" i="62"/>
  <c r="C35" i="62"/>
  <c r="AI34" i="62"/>
  <c r="AH34" i="62"/>
  <c r="AG34" i="62"/>
  <c r="AD34" i="62"/>
  <c r="I34" i="62"/>
  <c r="F34" i="62"/>
  <c r="H34" i="62" s="1"/>
  <c r="C34" i="62"/>
  <c r="AI33" i="62"/>
  <c r="AH33" i="62"/>
  <c r="AG33" i="62"/>
  <c r="AD33" i="62"/>
  <c r="I33" i="62"/>
  <c r="F33" i="62"/>
  <c r="H33" i="62" s="1"/>
  <c r="D33" i="62"/>
  <c r="C33" i="62"/>
  <c r="AI32" i="62"/>
  <c r="AH32" i="62"/>
  <c r="AG32" i="62"/>
  <c r="AD32" i="62"/>
  <c r="I32" i="62"/>
  <c r="F32" i="62"/>
  <c r="H32" i="62" s="1"/>
  <c r="D32" i="62"/>
  <c r="C32" i="62"/>
  <c r="AI31" i="62"/>
  <c r="AH31" i="62"/>
  <c r="AG31" i="62"/>
  <c r="AD31" i="62"/>
  <c r="I31" i="62"/>
  <c r="F31" i="62"/>
  <c r="H31" i="62" s="1"/>
  <c r="D31" i="62"/>
  <c r="C31" i="62"/>
  <c r="AI30" i="62"/>
  <c r="AH30" i="62"/>
  <c r="AG30" i="62"/>
  <c r="AD30" i="62"/>
  <c r="I30" i="62"/>
  <c r="F30" i="62"/>
  <c r="H30" i="62" s="1"/>
  <c r="D30" i="62"/>
  <c r="C30" i="62"/>
  <c r="AI29" i="62"/>
  <c r="AH29" i="62"/>
  <c r="AG29" i="62"/>
  <c r="AD29" i="62"/>
  <c r="I29" i="62"/>
  <c r="F29" i="62"/>
  <c r="H29" i="62" s="1"/>
  <c r="D29" i="62"/>
  <c r="C29" i="62"/>
  <c r="AI28" i="62"/>
  <c r="AH28" i="62"/>
  <c r="AG28" i="62"/>
  <c r="AD28" i="62"/>
  <c r="I28" i="62"/>
  <c r="F28" i="62"/>
  <c r="H28" i="62" s="1"/>
  <c r="D28" i="62"/>
  <c r="C28" i="62"/>
  <c r="AI27" i="62"/>
  <c r="AH27" i="62"/>
  <c r="AG27" i="62"/>
  <c r="AD27" i="62"/>
  <c r="I27" i="62"/>
  <c r="F27" i="62"/>
  <c r="H27" i="62" s="1"/>
  <c r="D27" i="62"/>
  <c r="C27" i="62"/>
  <c r="AI26" i="62"/>
  <c r="AH26" i="62"/>
  <c r="AG26" i="62"/>
  <c r="AD26" i="62"/>
  <c r="I26" i="62"/>
  <c r="F26" i="62"/>
  <c r="H26" i="62" s="1"/>
  <c r="D26" i="62"/>
  <c r="C26" i="62"/>
  <c r="AI25" i="62"/>
  <c r="AH25" i="62"/>
  <c r="AG25" i="62"/>
  <c r="AD25" i="62"/>
  <c r="I25" i="62"/>
  <c r="F25" i="62"/>
  <c r="H25" i="62" s="1"/>
  <c r="D25" i="62"/>
  <c r="C25" i="62"/>
  <c r="AI24" i="62"/>
  <c r="AH24" i="62"/>
  <c r="AG24" i="62"/>
  <c r="AD24" i="62"/>
  <c r="I24" i="62"/>
  <c r="F24" i="62"/>
  <c r="H24" i="62" s="1"/>
  <c r="D24" i="62"/>
  <c r="C24" i="62"/>
  <c r="AI23" i="62"/>
  <c r="AH23" i="62"/>
  <c r="AG23" i="62"/>
  <c r="AD23" i="62"/>
  <c r="I23" i="62"/>
  <c r="F23" i="62"/>
  <c r="H23" i="62" s="1"/>
  <c r="D23" i="62"/>
  <c r="C23" i="62"/>
  <c r="AI22" i="62"/>
  <c r="AH22" i="62"/>
  <c r="AG22" i="62"/>
  <c r="AD22" i="62"/>
  <c r="I22" i="62"/>
  <c r="F22" i="62"/>
  <c r="H22" i="62" s="1"/>
  <c r="D22" i="62"/>
  <c r="C22" i="62"/>
  <c r="AI21" i="62"/>
  <c r="AH21" i="62"/>
  <c r="AG21" i="62"/>
  <c r="AD21" i="62"/>
  <c r="I21" i="62"/>
  <c r="F21" i="62"/>
  <c r="H21" i="62" s="1"/>
  <c r="D21" i="62"/>
  <c r="C21" i="62"/>
  <c r="AI20" i="62"/>
  <c r="AH20" i="62"/>
  <c r="AG20" i="62"/>
  <c r="AD20" i="62"/>
  <c r="I20" i="62"/>
  <c r="F20" i="62"/>
  <c r="H20" i="62" s="1"/>
  <c r="D20" i="62"/>
  <c r="C20" i="62"/>
  <c r="AI19" i="62"/>
  <c r="AH19" i="62"/>
  <c r="AG19" i="62"/>
  <c r="AD19" i="62"/>
  <c r="I19" i="62"/>
  <c r="F19" i="62"/>
  <c r="H19" i="62" s="1"/>
  <c r="D19" i="62"/>
  <c r="C19" i="62"/>
  <c r="AI18" i="62"/>
  <c r="AH18" i="62"/>
  <c r="AG18" i="62"/>
  <c r="AD18" i="62"/>
  <c r="I18" i="62"/>
  <c r="AI17" i="62"/>
  <c r="AH17" i="62"/>
  <c r="AG17" i="62"/>
  <c r="AD17" i="62"/>
  <c r="I17" i="62"/>
  <c r="D17" i="62"/>
  <c r="AI16" i="62"/>
  <c r="AH16" i="62"/>
  <c r="AG16" i="62"/>
  <c r="AD16" i="62"/>
  <c r="I16" i="62"/>
  <c r="D16" i="62"/>
  <c r="AI15" i="62"/>
  <c r="AH15" i="62"/>
  <c r="AG15" i="62"/>
  <c r="AD15" i="62"/>
  <c r="I15" i="62"/>
  <c r="D15" i="62"/>
  <c r="AI14" i="62"/>
  <c r="AH14" i="62"/>
  <c r="AG14" i="62"/>
  <c r="AD14" i="62"/>
  <c r="I14" i="62"/>
  <c r="D14" i="62"/>
  <c r="AI13" i="62"/>
  <c r="AH13" i="62"/>
  <c r="AG13" i="62"/>
  <c r="AD13" i="62"/>
  <c r="I13" i="62"/>
  <c r="D13" i="62"/>
  <c r="AI12" i="62"/>
  <c r="AH12" i="62"/>
  <c r="AG12" i="62"/>
  <c r="AD12" i="62"/>
  <c r="I12" i="62"/>
  <c r="D12" i="62"/>
  <c r="AI11" i="62"/>
  <c r="AH11" i="62"/>
  <c r="AG11" i="62"/>
  <c r="AD11" i="62"/>
  <c r="I11" i="62"/>
  <c r="D11" i="62"/>
  <c r="AI10" i="62"/>
  <c r="AH10" i="62"/>
  <c r="AG10" i="62"/>
  <c r="AD10" i="62"/>
  <c r="I10" i="62"/>
  <c r="D10" i="62"/>
  <c r="AI9" i="62"/>
  <c r="AH9" i="62"/>
  <c r="AG9" i="62"/>
  <c r="AD9" i="62"/>
  <c r="I9" i="62"/>
  <c r="F9" i="62"/>
  <c r="H9" i="62" s="1"/>
  <c r="C9" i="62"/>
  <c r="AI8" i="62"/>
  <c r="AH8" i="62"/>
  <c r="AG8" i="62"/>
  <c r="AD8" i="62"/>
  <c r="I8" i="62"/>
  <c r="F8" i="62"/>
  <c r="H8" i="62" s="1"/>
  <c r="D8" i="62"/>
  <c r="C8" i="62"/>
  <c r="AI7" i="62"/>
  <c r="AH7" i="62"/>
  <c r="AG7" i="62"/>
  <c r="AD7" i="62"/>
  <c r="I7" i="62"/>
  <c r="F7" i="62"/>
  <c r="H7" i="62" s="1"/>
  <c r="D7" i="62"/>
  <c r="C7" i="62"/>
  <c r="AI6" i="62"/>
  <c r="AH6" i="62"/>
  <c r="AG6" i="62"/>
  <c r="AD6" i="62"/>
  <c r="I6" i="62"/>
  <c r="F6" i="62"/>
  <c r="H6" i="62" s="1"/>
  <c r="D6" i="62"/>
  <c r="C6" i="62"/>
  <c r="AI5" i="62"/>
  <c r="AH5" i="62"/>
  <c r="AG5" i="62"/>
  <c r="AD5" i="62"/>
  <c r="I5" i="62"/>
  <c r="F5" i="62"/>
  <c r="H5" i="62" s="1"/>
  <c r="D5" i="62"/>
  <c r="C5" i="62"/>
  <c r="AI4" i="62"/>
  <c r="AH4" i="62"/>
  <c r="AG4" i="62"/>
  <c r="AD4" i="62"/>
  <c r="I4" i="62"/>
  <c r="F4" i="62"/>
  <c r="H4" i="62" s="1"/>
  <c r="C4" i="62"/>
  <c r="AI3" i="62"/>
  <c r="AH3" i="62"/>
  <c r="AG3" i="62"/>
  <c r="AD3" i="62"/>
  <c r="I3" i="62"/>
  <c r="F3" i="62"/>
  <c r="H3" i="62" s="1"/>
  <c r="D3" i="62"/>
  <c r="C3" i="62"/>
</calcChain>
</file>

<file path=xl/sharedStrings.xml><?xml version="1.0" encoding="utf-8"?>
<sst xmlns="http://schemas.openxmlformats.org/spreadsheetml/2006/main" count="4280" uniqueCount="2104">
  <si>
    <t>а</t>
  </si>
  <si>
    <t>1</t>
  </si>
  <si>
    <t>2</t>
  </si>
  <si>
    <t>3</t>
  </si>
  <si>
    <t>4</t>
  </si>
  <si>
    <t>5</t>
  </si>
  <si>
    <t>6</t>
  </si>
  <si>
    <t>7</t>
  </si>
  <si>
    <t>8</t>
  </si>
  <si>
    <t>9</t>
  </si>
  <si>
    <t>10</t>
  </si>
  <si>
    <t>11</t>
  </si>
  <si>
    <t>12</t>
  </si>
  <si>
    <t>13</t>
  </si>
  <si>
    <t>14</t>
  </si>
  <si>
    <t>15</t>
  </si>
  <si>
    <t>16</t>
  </si>
  <si>
    <t>17</t>
  </si>
  <si>
    <t>18</t>
  </si>
  <si>
    <t>19</t>
  </si>
  <si>
    <t>Пазарен риск</t>
  </si>
  <si>
    <t>20</t>
  </si>
  <si>
    <t>21</t>
  </si>
  <si>
    <t>22</t>
  </si>
  <si>
    <t>23</t>
  </si>
  <si>
    <t>24</t>
  </si>
  <si>
    <t>25</t>
  </si>
  <si>
    <t>27</t>
  </si>
  <si>
    <t>28</t>
  </si>
  <si>
    <t>29</t>
  </si>
  <si>
    <t>Операционен риск</t>
  </si>
  <si>
    <t>50%</t>
  </si>
  <si>
    <t>a</t>
  </si>
  <si>
    <t>20%</t>
  </si>
  <si>
    <t>75%</t>
  </si>
  <si>
    <t>100%</t>
  </si>
  <si>
    <t>Financial assets held for trading</t>
  </si>
  <si>
    <t>Current tax assets</t>
  </si>
  <si>
    <t>Intangible assets</t>
  </si>
  <si>
    <t>Other assets</t>
  </si>
  <si>
    <t>Assets</t>
  </si>
  <si>
    <t>Liabilities</t>
  </si>
  <si>
    <t>Cash and current accounts with the Central Bank and other banks</t>
  </si>
  <si>
    <t>Loans and advances to banks</t>
  </si>
  <si>
    <t>Investments in subsidaries and associates</t>
  </si>
  <si>
    <t>Property, plant and equipment</t>
  </si>
  <si>
    <t xml:space="preserve">Deposits from banks </t>
  </si>
  <si>
    <t>Current tax liabilities</t>
  </si>
  <si>
    <t xml:space="preserve">Deferred tax liabilities </t>
  </si>
  <si>
    <t>Total assets</t>
  </si>
  <si>
    <t>Total liabilities</t>
  </si>
  <si>
    <t>In thousands of BGN</t>
  </si>
  <si>
    <t>Loans from banks and financial institutions</t>
  </si>
  <si>
    <t>Carrying values of items</t>
  </si>
  <si>
    <t>b</t>
  </si>
  <si>
    <t>c</t>
  </si>
  <si>
    <t>e</t>
  </si>
  <si>
    <t>Carrying values as reported in published financial statements</t>
  </si>
  <si>
    <t>Subject to the credit risk framework</t>
  </si>
  <si>
    <t>Subject to the market risk framework</t>
  </si>
  <si>
    <t>Credit risk framework</t>
  </si>
  <si>
    <t>Market risk framework</t>
  </si>
  <si>
    <t>Off-balance-sheet amounts</t>
  </si>
  <si>
    <t>Exposure amounts considered for regulatory purposes</t>
  </si>
  <si>
    <t>Total</t>
  </si>
  <si>
    <t>Bulgaria</t>
  </si>
  <si>
    <t>Germany</t>
  </si>
  <si>
    <t>Spain</t>
  </si>
  <si>
    <t>Hungary</t>
  </si>
  <si>
    <t>Italy</t>
  </si>
  <si>
    <t>Netherlands</t>
  </si>
  <si>
    <t>Poland</t>
  </si>
  <si>
    <t>Romania</t>
  </si>
  <si>
    <t>Slovenia</t>
  </si>
  <si>
    <t>Armenia</t>
  </si>
  <si>
    <t>Kazakhstan</t>
  </si>
  <si>
    <t>Israel</t>
  </si>
  <si>
    <t>India</t>
  </si>
  <si>
    <t>Algeria</t>
  </si>
  <si>
    <t>Egypt</t>
  </si>
  <si>
    <t>Morocco</t>
  </si>
  <si>
    <t>Tunisia</t>
  </si>
  <si>
    <t>Albania</t>
  </si>
  <si>
    <t>Austria</t>
  </si>
  <si>
    <t>Belgium</t>
  </si>
  <si>
    <t>Belarus</t>
  </si>
  <si>
    <t>Switzerland</t>
  </si>
  <si>
    <t>Denmark</t>
  </si>
  <si>
    <t>Finland</t>
  </si>
  <si>
    <t>France</t>
  </si>
  <si>
    <t>Greece</t>
  </si>
  <si>
    <t>Croatia</t>
  </si>
  <si>
    <t>Ireland</t>
  </si>
  <si>
    <t>Iceland</t>
  </si>
  <si>
    <t>Norway</t>
  </si>
  <si>
    <t>Portugal</t>
  </si>
  <si>
    <t>Serbia</t>
  </si>
  <si>
    <t>Sweden</t>
  </si>
  <si>
    <t>Slovakia</t>
  </si>
  <si>
    <t>Turkey</t>
  </si>
  <si>
    <t>Ukraine</t>
  </si>
  <si>
    <t>Brazil</t>
  </si>
  <si>
    <t>Other countries</t>
  </si>
  <si>
    <t>Central governments or central banks</t>
  </si>
  <si>
    <t>Public sector entities</t>
  </si>
  <si>
    <t>Multilateral development banks</t>
  </si>
  <si>
    <t>International organisations</t>
  </si>
  <si>
    <t>Institutions</t>
  </si>
  <si>
    <t>Corporates</t>
  </si>
  <si>
    <t>Retail</t>
  </si>
  <si>
    <t>Secured by mortgages on immovable property</t>
  </si>
  <si>
    <t>Exposures in default</t>
  </si>
  <si>
    <t>Covered bonds</t>
  </si>
  <si>
    <t>RWAs</t>
  </si>
  <si>
    <t>Minimum capital requirements</t>
  </si>
  <si>
    <t>Credit risk (excluding CCR)</t>
  </si>
  <si>
    <t>Of which internal model method (IMM)</t>
  </si>
  <si>
    <t>Large exposures</t>
  </si>
  <si>
    <t>Real estate activities</t>
  </si>
  <si>
    <t>Manufacturing</t>
  </si>
  <si>
    <t>Construction</t>
  </si>
  <si>
    <t>Net exposure value</t>
  </si>
  <si>
    <t>On demand</t>
  </si>
  <si>
    <t>&gt; 5 years</t>
  </si>
  <si>
    <t>No stated maturity</t>
  </si>
  <si>
    <t>Debt securities</t>
  </si>
  <si>
    <t>Of which defaulted</t>
  </si>
  <si>
    <t>Exposure classes</t>
  </si>
  <si>
    <t>Regional government or local authorities</t>
  </si>
  <si>
    <t>Exposures associated with particularly high risk</t>
  </si>
  <si>
    <t>Institutions and corporates with a short-term credit assessment</t>
  </si>
  <si>
    <t>Collective investment undertakings</t>
  </si>
  <si>
    <t>Equity</t>
  </si>
  <si>
    <t>Other items</t>
  </si>
  <si>
    <t>Exposures before CCF and CRM</t>
  </si>
  <si>
    <t>Exposures post CCF and CRM</t>
  </si>
  <si>
    <t>RWAs and RWA density</t>
  </si>
  <si>
    <t>On-balance-sheet amount</t>
  </si>
  <si>
    <t>Off-balance-sheet amount</t>
  </si>
  <si>
    <t>RWA density</t>
  </si>
  <si>
    <t>Risk weight</t>
  </si>
  <si>
    <t>Of which unrated</t>
  </si>
  <si>
    <t xml:space="preserve"> </t>
  </si>
  <si>
    <t>EU-14a</t>
  </si>
  <si>
    <t>EU-15a</t>
  </si>
  <si>
    <t>EU-19a</t>
  </si>
  <si>
    <t>EU-19b</t>
  </si>
  <si>
    <t>EU-1</t>
  </si>
  <si>
    <t>EU-2</t>
  </si>
  <si>
    <t>EU-3</t>
  </si>
  <si>
    <t>EU-4</t>
  </si>
  <si>
    <t>EU-5</t>
  </si>
  <si>
    <t>EU-6</t>
  </si>
  <si>
    <t>EU-7</t>
  </si>
  <si>
    <t>EU-8</t>
  </si>
  <si>
    <t>EU-9</t>
  </si>
  <si>
    <t>EU-10</t>
  </si>
  <si>
    <t>EU-11</t>
  </si>
  <si>
    <t>EU-12</t>
  </si>
  <si>
    <t>30</t>
  </si>
  <si>
    <t>32</t>
  </si>
  <si>
    <t>33</t>
  </si>
  <si>
    <t>34</t>
  </si>
  <si>
    <t>37</t>
  </si>
  <si>
    <t>38</t>
  </si>
  <si>
    <t>39</t>
  </si>
  <si>
    <t>Applicable Amount</t>
  </si>
  <si>
    <t>Total assets as per published financial statements</t>
  </si>
  <si>
    <t>Adjustment for securities financing transactions (SFTs)</t>
  </si>
  <si>
    <t>Adjustment for off-balance sheet items (ie conversion to credit equivalent amounts of off-balance sheet exposures)</t>
  </si>
  <si>
    <t>Other adjustments</t>
  </si>
  <si>
    <t>CRR leverage ratio exposures</t>
  </si>
  <si>
    <t>On-balance sheet exposures (excluding derivatives and SFTs)</t>
  </si>
  <si>
    <t>(Asset amounts deducted in determining Tier 1 capital)</t>
  </si>
  <si>
    <t>Derivative exposures</t>
  </si>
  <si>
    <t>Exposure determined under Original Exposure Method</t>
  </si>
  <si>
    <t>(Deductions of receivables assets for cash variation margin provided in derivatives transactions)</t>
  </si>
  <si>
    <t>Adjusted effective notional amount of written credit derivatives</t>
  </si>
  <si>
    <t>(Adjusted effective notional offsets and add-on deductions for written credit derivatives)</t>
  </si>
  <si>
    <t>Total derivatives exposures (sum of lines 4 to 10)</t>
  </si>
  <si>
    <t>(Netted amounts of cash payables and cash receivables of gross SFT assets)</t>
  </si>
  <si>
    <t>Counterparty credit risk exposure for SFT assets</t>
  </si>
  <si>
    <t>Agent transaction exposures</t>
  </si>
  <si>
    <t>(Exempted CCP leg of client-cleared SFT exposure)</t>
  </si>
  <si>
    <t>Off-balance sheet exposures at gross notional amount</t>
  </si>
  <si>
    <t>(Adjustments for conversion to credit equivalent amounts)</t>
  </si>
  <si>
    <t>Tier 1 capital</t>
  </si>
  <si>
    <t>Leverage ratio</t>
  </si>
  <si>
    <t>Choice on transitional arrangements for the definition of the capital measure</t>
  </si>
  <si>
    <t>Total on-balance sheet exposures (excluding derivatives, SFTs, and exempted exposures), of which:</t>
  </si>
  <si>
    <t>Trading book exposures</t>
  </si>
  <si>
    <t>Banking book exposures, of which:</t>
  </si>
  <si>
    <t>Exposures treated as sovereigns</t>
  </si>
  <si>
    <t>Exposures to regional governments, MDB, international organisations and PSE not treated as sovereigns</t>
  </si>
  <si>
    <t>Secured by mortgages of immovable properties</t>
  </si>
  <si>
    <t>Retail exposures</t>
  </si>
  <si>
    <t>Corporate</t>
  </si>
  <si>
    <t>Other exposures (eg equity, securitisations, and other non-credit obligation assets)</t>
  </si>
  <si>
    <t>IMM (for derivatives and SFTs)</t>
  </si>
  <si>
    <t>Financial collateral simple method (for SFTs)</t>
  </si>
  <si>
    <t>Financial collateral comprehensive method (for SFTs)</t>
  </si>
  <si>
    <t>VaR for SFTs</t>
  </si>
  <si>
    <t>EEPE</t>
  </si>
  <si>
    <t>Derivatives</t>
  </si>
  <si>
    <t>SFTs</t>
  </si>
  <si>
    <t>Cross-product netting</t>
  </si>
  <si>
    <t>Gross positive fair value or net carrying amount</t>
  </si>
  <si>
    <t>Netting benefits</t>
  </si>
  <si>
    <t>Netted current credit exposure</t>
  </si>
  <si>
    <t>Collateral held</t>
  </si>
  <si>
    <t>Net credit exposure</t>
  </si>
  <si>
    <t>Outright products</t>
  </si>
  <si>
    <t>Interest rate risk (general and specific)</t>
  </si>
  <si>
    <t>Equity risk (general and specific)</t>
  </si>
  <si>
    <t>Foreign exchange risk</t>
  </si>
  <si>
    <t>Commodity risk</t>
  </si>
  <si>
    <t>Options</t>
  </si>
  <si>
    <t>Simplified approach</t>
  </si>
  <si>
    <t>Delta-plus method</t>
  </si>
  <si>
    <t>Scenario approach</t>
  </si>
  <si>
    <t>Securitisation (specific risk)</t>
  </si>
  <si>
    <t>Number of data points used in the calculation of averages</t>
  </si>
  <si>
    <t>HIGH-QUALITY LIQUID ASSETS</t>
  </si>
  <si>
    <t>Total high-quality liquid assets (HQLA)</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</si>
  <si>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</si>
  <si>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</si>
  <si>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</si>
  <si>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</si>
  <si>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</si>
  <si>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</si>
  <si>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</si>
  <si>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</si>
  <si>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</si>
  <si>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</si>
  <si>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</si>
  <si>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</si>
  <si>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</si>
  <si>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</si>
  <si>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</si>
  <si>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</si>
  <si>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</si>
  <si>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</si>
  <si>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</si>
  <si>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EU-20a</t>
  </si>
  <si>
    <t>Fully exempt inflows</t>
  </si>
  <si>
    <t>EU-20b</t>
  </si>
  <si>
    <t>EU-20c</t>
  </si>
  <si>
    <t>LIQUIDITY BUFFER</t>
  </si>
  <si>
    <t>TOTAL NET CASH OUTFLOWS</t>
  </si>
  <si>
    <t>35</t>
  </si>
  <si>
    <t>EU CCR1 – Analysis of CCR exposure by approach</t>
  </si>
  <si>
    <t>Agriculture, forestry and fishing</t>
  </si>
  <si>
    <t>Mining and quarrying</t>
  </si>
  <si>
    <t>Electricity, gas, steam and air conditioning supply</t>
  </si>
  <si>
    <t>Water supply</t>
  </si>
  <si>
    <t>Wholesale and retail trade</t>
  </si>
  <si>
    <t>Transport and storage</t>
  </si>
  <si>
    <t>Accommodation and food service activities</t>
  </si>
  <si>
    <t>Information and communication</t>
  </si>
  <si>
    <t>Professional, scientific and technical activities</t>
  </si>
  <si>
    <t>Administrative and support service activities</t>
  </si>
  <si>
    <t>Education</t>
  </si>
  <si>
    <t>Human health services and social work activities</t>
  </si>
  <si>
    <t>Arts, entertainment and recreation</t>
  </si>
  <si>
    <t>Other services</t>
  </si>
  <si>
    <t>010</t>
  </si>
  <si>
    <t>020</t>
  </si>
  <si>
    <t>030</t>
  </si>
  <si>
    <t>Of which non-performing</t>
  </si>
  <si>
    <t>Of which impaired</t>
  </si>
  <si>
    <t>On performing exposures</t>
  </si>
  <si>
    <t>On non-performing exposures</t>
  </si>
  <si>
    <t>Loans and advances</t>
  </si>
  <si>
    <t>Off-balance-sheet exposures</t>
  </si>
  <si>
    <t>Opening balance</t>
  </si>
  <si>
    <t>Closing balance</t>
  </si>
  <si>
    <t>Loans and debt securities that have defaulted or impaired since the last reporting period</t>
  </si>
  <si>
    <t>Returned to non-defaulted status</t>
  </si>
  <si>
    <t>Amounts written off</t>
  </si>
  <si>
    <t>Other changes</t>
  </si>
  <si>
    <t>Gross carrying value defaulted exposures</t>
  </si>
  <si>
    <t>Syrian Arab Republic</t>
  </si>
  <si>
    <t>South Africa</t>
  </si>
  <si>
    <t>Bosnia And Herzegovina</t>
  </si>
  <si>
    <t>Czech Republic</t>
  </si>
  <si>
    <t>Moldova, Republic Of</t>
  </si>
  <si>
    <t>Common equity Tier 1 capital</t>
  </si>
  <si>
    <t>Accumulated other comprehensive income</t>
  </si>
  <si>
    <t>Tier 2 capital</t>
  </si>
  <si>
    <t>Own funds</t>
  </si>
  <si>
    <t>Balance sheet items included in regulatory capital estimation</t>
  </si>
  <si>
    <t>Amount for regulatory purposes</t>
  </si>
  <si>
    <t>Available for sale investments</t>
  </si>
  <si>
    <t>CET1 instruments of financial sector entites where the institution does not have a significant investment - amount above 10% threshold</t>
  </si>
  <si>
    <t>Of which - holdings of the T2 instruments of financial sector entities where the institution does not have a significant investment in those entitles - amount above 10% threshold</t>
  </si>
  <si>
    <t>Of which - holdings by the institution of the CET1 instruments of financial sector entities where the institution has a significant investment in those entities</t>
  </si>
  <si>
    <t>Ordinary Shares</t>
  </si>
  <si>
    <t>Retained earnings</t>
  </si>
  <si>
    <t>General and other reserve</t>
  </si>
  <si>
    <t>Other comprehensive income</t>
  </si>
  <si>
    <t>of which - negative resesrves from defined benefit liability</t>
  </si>
  <si>
    <t>of which - positive fair value of tangible assets</t>
  </si>
  <si>
    <t xml:space="preserve">Capital instruments’ main features template </t>
  </si>
  <si>
    <t>Issuer</t>
  </si>
  <si>
    <t xml:space="preserve">BG1100050001 </t>
  </si>
  <si>
    <t>Unique identifier (eg CUSIP, ISIN or Bloomberg identifier for private placement)</t>
  </si>
  <si>
    <t>Governing law(s) of the instrument</t>
  </si>
  <si>
    <t>Bulgarian</t>
  </si>
  <si>
    <t>Regulatory treatment</t>
  </si>
  <si>
    <t>Transitional CRR rules</t>
  </si>
  <si>
    <t xml:space="preserve">Common equity Tier 1 capital </t>
  </si>
  <si>
    <t>Post-transitional CRR rules</t>
  </si>
  <si>
    <t>Eligible at solo/(sub-)consolidated/solo &amp; (sub-)consolidated</t>
  </si>
  <si>
    <t>Solo &amp; Consolidated</t>
  </si>
  <si>
    <t>Instrument type (types to be specified by each jurisdiction)</t>
  </si>
  <si>
    <t>Amount recognised in regulatory capital (currency in million, as of most recent reporting date)</t>
  </si>
  <si>
    <t>Nominal amount of instrument</t>
  </si>
  <si>
    <t>BGN 10</t>
  </si>
  <si>
    <t>9a</t>
  </si>
  <si>
    <t>Issue price</t>
  </si>
  <si>
    <t>9b</t>
  </si>
  <si>
    <t>Redemption price</t>
  </si>
  <si>
    <t>Accounting classification</t>
  </si>
  <si>
    <t xml:space="preserve">Shareholders' equity </t>
  </si>
  <si>
    <t>Original date of issuance</t>
  </si>
  <si>
    <t>Perpetual or dated</t>
  </si>
  <si>
    <t>Perpetual</t>
  </si>
  <si>
    <t>Original maturity date</t>
  </si>
  <si>
    <t>No maturity</t>
  </si>
  <si>
    <t>Issuer call subject to prior supervisory approval</t>
  </si>
  <si>
    <t>Yes</t>
  </si>
  <si>
    <t>Optional call date, contingent call dates, and redemption amount</t>
  </si>
  <si>
    <t>N/A</t>
  </si>
  <si>
    <t>Subsequent call dates, if applicable</t>
  </si>
  <si>
    <t>Coupons / dividends</t>
  </si>
  <si>
    <t>Fixed or floating dividend/coupon</t>
  </si>
  <si>
    <t>Floating</t>
  </si>
  <si>
    <t>Coupon rate and any related index</t>
  </si>
  <si>
    <t>Existence of a dividend stopper</t>
  </si>
  <si>
    <t>No</t>
  </si>
  <si>
    <t>20a</t>
  </si>
  <si>
    <t>Fully discretionary, partially discretionary or mandatory (in terms of timing)</t>
  </si>
  <si>
    <t>Fully discretionary</t>
  </si>
  <si>
    <t>20b</t>
  </si>
  <si>
    <t>Fully discretionary, partially discretionary or mandatory (in terms of amount)</t>
  </si>
  <si>
    <t>Existence of step up or other incentive to redeem</t>
  </si>
  <si>
    <t>Noncumulative or cumulative</t>
  </si>
  <si>
    <t>Convertible or non-convertible</t>
  </si>
  <si>
    <t>If convertible, conversion trigger (s)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</si>
  <si>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</si>
  <si>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</si>
  <si>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</si>
  <si>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</si>
  <si>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</si>
  <si>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features</t>
  </si>
  <si>
    <t>If write-down, write-down trigger (s)</t>
  </si>
  <si>
    <t>If write-down, full or partial</t>
  </si>
  <si>
    <t>If write-down, permanent or temporary</t>
  </si>
  <si>
    <t>If temporary write-down, description of write-up mechanism</t>
  </si>
  <si>
    <t>Position in subordination hierarchy in liquidation (specify instrument type immediately senior to instrument)</t>
  </si>
  <si>
    <t>Non-compliant transitioned features</t>
  </si>
  <si>
    <t>If yes, specify non-compliant features</t>
  </si>
  <si>
    <r>
      <rPr>
        <b/>
        <sz val="9"/>
        <rFont val="Times New Roman"/>
        <family val="1"/>
        <charset val="204"/>
      </rPr>
      <t>Common Equity Tier 1 capital: instruments and reserves</t>
    </r>
  </si>
  <si>
    <t>Capital instruments and the related share premium accounts</t>
  </si>
  <si>
    <t>of which: Instrument type 1 Ordinary Shares</t>
  </si>
  <si>
    <t>EBA list 26 (3)</t>
  </si>
  <si>
    <t>26 (1) (c)</t>
  </si>
  <si>
    <t>26 (1)</t>
  </si>
  <si>
    <t>3a</t>
  </si>
  <si>
    <t>Funds for general banking risk</t>
  </si>
  <si>
    <t>26 (1) (f)</t>
  </si>
  <si>
    <t>Amount of qualifying items referred to in Article 484 (3) and the related share premium accounts subject to phase out from CET1</t>
  </si>
  <si>
    <t>486 (2)</t>
  </si>
  <si>
    <t>Minority Interests (amount allowed in consolidated CET1)</t>
  </si>
  <si>
    <t>5a</t>
  </si>
  <si>
    <t>Independently reviewed interim profits net of any foreseeable charge or dividend</t>
  </si>
  <si>
    <t>26 (2)</t>
  </si>
  <si>
    <t>Common Equity Tier 1 (CET1) capital before regulatory adjustments</t>
  </si>
  <si>
    <t>Common Equity Tier 1 (CET1) capital: regulatory adjustments</t>
  </si>
  <si>
    <t>Additional value adjustments (negative amount)</t>
  </si>
  <si>
    <t>34, 105</t>
  </si>
  <si>
    <t>Intangible assets (net of related tax liability) (negative amount)</t>
  </si>
  <si>
    <t>Empty Set in the EU</t>
  </si>
  <si>
    <t>Deferred tax assets that rely on future profitability excluding those arising from temporary differences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</si>
  <si>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</si>
  <si>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</si>
  <si>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</si>
  <si>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32 (1)</t>
  </si>
  <si>
    <t>Gains or losses on liabilities valued at fair value resulting from changes in own credit standing</t>
  </si>
  <si>
    <t>Deflned-benefit pension fund assets (negative amount)</t>
  </si>
  <si>
    <t>Direct and indirect holdings by an institution of own CET1 instruments (negative amount)</t>
  </si>
  <si>
    <t>Direct and indirect holdings by the institution of the CET1 Instruments of financial sector entities where the Institution does not have a significant investment in those entitles (amount above the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</si>
  <si>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</si>
  <si>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</si>
  <si>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36 (1) (k)</t>
  </si>
  <si>
    <t>of which: qualifying holdings outside the financial sector (negative amount)</t>
  </si>
  <si>
    <t>36 (1) (k) (i), 89 to 91</t>
  </si>
  <si>
    <t>20c</t>
  </si>
  <si>
    <t>of which: securitisation positions (negative amount)</t>
  </si>
  <si>
    <t>36 (1) (k) (ii) 243 (1) (b) 244 (1) (b) 258</t>
  </si>
  <si>
    <t>20d</t>
  </si>
  <si>
    <t>of which: free deliveries (negative amount)</t>
  </si>
  <si>
    <t>36 (1) (k) (iii), 379 (3)</t>
  </si>
  <si>
    <t>48 (1)</t>
  </si>
  <si>
    <t>of which: direct and indirect holdings by the institution of the CET1 instruments of financial sector entities where the institution has a significant investment in those entities</t>
  </si>
  <si>
    <t>of which: deferred tax assets arising from temporary differences</t>
  </si>
  <si>
    <t>25a</t>
  </si>
  <si>
    <t>Losses for the current financial year (negative amount)</t>
  </si>
  <si>
    <t>Foreseeable tax charges relating to CET1 items (negative amount)</t>
  </si>
  <si>
    <t>36 (1) (l)</t>
  </si>
  <si>
    <t>Qualifying AT1 deductions that exceed the AT1 capital of the institution (negative amount)</t>
  </si>
  <si>
    <t>36(1)(j)</t>
  </si>
  <si>
    <t>Total regulatory adjustments to Common equity Tier 1 (CET1)</t>
  </si>
  <si>
    <t>Common Equity Tier 1 (CET1) capital</t>
  </si>
  <si>
    <r>
      <rPr>
        <b/>
        <sz val="9"/>
        <rFont val="Times New Roman"/>
        <family val="1"/>
        <charset val="204"/>
      </rPr>
      <t>Additional Tier 1 (AT1) capital: instruments</t>
    </r>
  </si>
  <si>
    <t>51, 52</t>
  </si>
  <si>
    <t>31</t>
  </si>
  <si>
    <t>of which: classified as equity under applicable accounting standards</t>
  </si>
  <si>
    <t>of which: classified as liabilities under applicable accounting standards</t>
  </si>
  <si>
    <t>Amount of qualifying items referred to in Article 484 (4) and the related share premium accounts subject to phase out from AT1</t>
  </si>
  <si>
    <t>486 (3)</t>
  </si>
  <si>
    <t>Qualifying Tier 1 capital included in consolidated AT1 capital (Including minority Interests not Included in row 5) issued by subsidiaries and held by third parties</t>
  </si>
  <si>
    <t>of which: instruments issued by subsidiaries subject to phase out</t>
  </si>
  <si>
    <t>36</t>
  </si>
  <si>
    <r>
      <rPr>
        <b/>
        <sz val="9"/>
        <rFont val="Times New Roman"/>
        <family val="1"/>
        <charset val="204"/>
      </rPr>
      <t>Additional Tier 1 (AT1) capital before regulatory adjustments</t>
    </r>
  </si>
  <si>
    <t>Additional Tier 1 (AT1) capital: regulatory adjustments</t>
  </si>
  <si>
    <t>Direct and indirect holdings by an Institution of own AT1 Instruments (negative amount)</t>
  </si>
  <si>
    <t>Direct and indirect holdings of the AT1 instruments of financial sector entities where the Institution does not have a significant investment in those entities (amount above the 10% threshold and net of eligible short positions) (negative amount)</t>
  </si>
  <si>
    <t>40</t>
  </si>
  <si>
    <t>42</t>
  </si>
  <si>
    <t>Qualifying T2 deductions that exceed the T2 capital of the institution (negative amount)</t>
  </si>
  <si>
    <t>56 (e)</t>
  </si>
  <si>
    <t>43</t>
  </si>
  <si>
    <t>Total regulatory adjustments to Additional Tier 1 (AT1) capital</t>
  </si>
  <si>
    <t>44</t>
  </si>
  <si>
    <t>Additional Tier 1 (AT1) capital</t>
  </si>
  <si>
    <t>45</t>
  </si>
  <si>
    <t>Tier 1 capital (T1 = CET1 + AT1)</t>
  </si>
  <si>
    <t>Tier 2 (T2) capital: instruments and provisions</t>
  </si>
  <si>
    <t>46</t>
  </si>
  <si>
    <t>62, 63</t>
  </si>
  <si>
    <t>47</t>
  </si>
  <si>
    <t>Amount of qualifying items referred to in Article 484 (5) and the related share premium accounts subject to phase out from T2</t>
  </si>
  <si>
    <t>486 (4)</t>
  </si>
  <si>
    <t>48</t>
  </si>
  <si>
    <t>Qualifying own funds instruments included in consolidated T2 capital (including minority interests and AT1 instruments not included in rows 5 or 34) issued by subsidiaries and held by third parties</t>
  </si>
  <si>
    <t>49</t>
  </si>
  <si>
    <t>50</t>
  </si>
  <si>
    <t>Credit risk adjustments</t>
  </si>
  <si>
    <t>62 (c) &amp; (d)</t>
  </si>
  <si>
    <t>51</t>
  </si>
  <si>
    <t>Tier 2 (T2) capital before regulatory adjustments</t>
  </si>
  <si>
    <t>Tier 2 (T2) capital: regulatory adjustments</t>
  </si>
  <si>
    <t>52</t>
  </si>
  <si>
    <t>Direct and indirect holdings by an institution of own T2 instruments and subordinated loans (negative amount)</t>
  </si>
  <si>
    <t>53</t>
  </si>
  <si>
    <t>Holdings of the T2 instruments and subordinated loans of financial sector entities where those entities have reciprocal cross holdings with the institution designed to inflate artificially the own funds of the institution (negative amount)</t>
  </si>
  <si>
    <t>54</t>
  </si>
  <si>
    <t>Direct and indirect holdings of the T2 instruments and subordinated loans of financial sector entities where the institution does not have a significant investment in those entitles (amount above 10% threshold and net of eligible short positions) (negative amount)</t>
  </si>
  <si>
    <t>55</t>
  </si>
  <si>
    <t>Direct and indirect holdings by the Institution of the T2 instruments and subordinated loans of financial sector entities where the Institution has a significant Investment in those entities (net of eligible short positions) (negative amount)</t>
  </si>
  <si>
    <t>56</t>
  </si>
  <si>
    <t>57</t>
  </si>
  <si>
    <t>Total regulatory adjustments to Tier 2 (T2) capital</t>
  </si>
  <si>
    <t>58</t>
  </si>
  <si>
    <t>Tier 2 (T2) capital</t>
  </si>
  <si>
    <t>59</t>
  </si>
  <si>
    <t>Total capital (TC = T1 + T2)</t>
  </si>
  <si>
    <t>60</t>
  </si>
  <si>
    <t>Total risk weighted assets</t>
  </si>
  <si>
    <r>
      <rPr>
        <b/>
        <sz val="9"/>
        <rFont val="Times New Roman"/>
        <family val="1"/>
        <charset val="204"/>
      </rPr>
      <t>Capital ratios and buffers</t>
    </r>
  </si>
  <si>
    <t>61</t>
  </si>
  <si>
    <t>Common Equity Tier 1 (as a percentage of risk exposure amount)</t>
  </si>
  <si>
    <t>62</t>
  </si>
  <si>
    <t>Tier 1 (as a percentage of risk exposure amount)</t>
  </si>
  <si>
    <t>63</t>
  </si>
  <si>
    <t>Total capital (as a percentage of risk exposure amount)</t>
  </si>
  <si>
    <t>92 (2) (c)</t>
  </si>
  <si>
    <t>64</t>
  </si>
  <si>
    <t>65</t>
  </si>
  <si>
    <t>of which: capital conservation buffer requirement</t>
  </si>
  <si>
    <t>66</t>
  </si>
  <si>
    <t>of which: countercyclical buffer requirement</t>
  </si>
  <si>
    <t>67</t>
  </si>
  <si>
    <t>of which: systemic risk buffer requirement</t>
  </si>
  <si>
    <t>67a</t>
  </si>
  <si>
    <t>of which: Global Systemically Important Institution (G-SII) or Other Systemically Important Institution (O-SII) buffer</t>
  </si>
  <si>
    <t>68</t>
  </si>
  <si>
    <t>Common Equity Tier 1 available to meet buffers (as a percentage of risk exposure amount)</t>
  </si>
  <si>
    <t>CRD 128</t>
  </si>
  <si>
    <t>72</t>
  </si>
  <si>
    <t>Direct and indirect holdings of the capital of financial sector entities where the institution does not have a significant investment in those entities (amount below 10% threshold and net of eligible short positions)</t>
  </si>
  <si>
    <t>73</t>
  </si>
  <si>
    <t>Direct and indirect holdings by the institution of the CET 1 Instruments of financial sector entities where the Institution has a significant investment in those entities (amount below 10% threshold and net of eligible short positions)</t>
  </si>
  <si>
    <t>74</t>
  </si>
  <si>
    <t>75</t>
  </si>
  <si>
    <t>Deferred tax assets arising from temporary differences (amount below 10% threshold, net of related tax liability where the conditions In Article 38 (3) are met)</t>
  </si>
  <si>
    <t>Applicable caps on the inclusion of provisions in Tier 2</t>
  </si>
  <si>
    <t>76</t>
  </si>
  <si>
    <t>Credit risk adjustments Included In T2 in respect of exposures subject to standardized approach (prior to the application of the cap)</t>
  </si>
  <si>
    <t>77</t>
  </si>
  <si>
    <t>Cap on Inclusion of credit risk adjustments in T2 under standardised approach</t>
  </si>
  <si>
    <t>78</t>
  </si>
  <si>
    <t>Credit risk adjustments included in T2 in respect of exposures subject to internal ratings-based approach (prior to the application of the cap)</t>
  </si>
  <si>
    <t>79</t>
  </si>
  <si>
    <t>Cap for inclusion of credit risk adjustments in T2 under internal ratings-based approach</t>
  </si>
  <si>
    <t>80</t>
  </si>
  <si>
    <t>Current cap on CET1 instruments subject to phase out arrangements</t>
  </si>
  <si>
    <t>484 (3), 486 (2) &amp; (5)</t>
  </si>
  <si>
    <t>81</t>
  </si>
  <si>
    <t>Amount excluded from CET1 due to cap (excess over cap after redemptions and maturities)</t>
  </si>
  <si>
    <t>82</t>
  </si>
  <si>
    <t>Current cap on AT1 instruments subject to phase out arrangements</t>
  </si>
  <si>
    <t>484 (4), 486 (3) &amp; (5)</t>
  </si>
  <si>
    <t>83</t>
  </si>
  <si>
    <t>Amount excluded from AT1 due to cap (excess over cap after redemptions and maturities)</t>
  </si>
  <si>
    <t>84</t>
  </si>
  <si>
    <t>Current cap on T2 instruments subject to phase out arrangements</t>
  </si>
  <si>
    <t>484 (5), 486 (4) &amp; (5)</t>
  </si>
  <si>
    <t>85</t>
  </si>
  <si>
    <t>Amount excluded from T2 due to cap (excess over cap after redemptions and maturities)</t>
  </si>
  <si>
    <t>Market risk Standardised Approach to foreign exchange risk</t>
  </si>
  <si>
    <t>All positions</t>
  </si>
  <si>
    <t>Net positions</t>
  </si>
  <si>
    <t>Capital requirement *</t>
  </si>
  <si>
    <t>Long</t>
  </si>
  <si>
    <t>Short</t>
  </si>
  <si>
    <t>Total positions</t>
  </si>
  <si>
    <t>Currencies closely correlated</t>
  </si>
  <si>
    <t>All other currencies</t>
  </si>
  <si>
    <t>Currency positions</t>
  </si>
  <si>
    <t>* when Net positions exceed 2% of Total Own Funds for Solvency Purposes</t>
  </si>
  <si>
    <t>** EUR positions are not included in Net Position nor is subject to capital requirements</t>
  </si>
  <si>
    <t>Carrying amount of encumbered assets</t>
  </si>
  <si>
    <t>Fair value of encumbered assets</t>
  </si>
  <si>
    <t>Carrying amount of unencumbered assets</t>
  </si>
  <si>
    <t>Fair value of unencumbered assets</t>
  </si>
  <si>
    <t>040</t>
  </si>
  <si>
    <t>060</t>
  </si>
  <si>
    <t>090</t>
  </si>
  <si>
    <t>Equity instruments</t>
  </si>
  <si>
    <t>120</t>
  </si>
  <si>
    <t>Fair value of encumbered collateral received or own debt securities issued</t>
  </si>
  <si>
    <t>Fair value of collateral received or own debt securities issued available for encumbrance</t>
  </si>
  <si>
    <t>130</t>
  </si>
  <si>
    <t>150</t>
  </si>
  <si>
    <t>160</t>
  </si>
  <si>
    <t>230</t>
  </si>
  <si>
    <t>Other collateral received</t>
  </si>
  <si>
    <t>240</t>
  </si>
  <si>
    <t>Matching liabilities, contingent liabilities or securities lent</t>
  </si>
  <si>
    <t>Carrying amount of selected financial liabilities</t>
  </si>
  <si>
    <t>Own Funds for Solvency Purposes</t>
  </si>
  <si>
    <t>Intangble assets</t>
  </si>
  <si>
    <t>In thousands of BGN / %</t>
  </si>
  <si>
    <t>Corporate functions</t>
  </si>
  <si>
    <t>Asset management</t>
  </si>
  <si>
    <t>CET1 additional capital deductions ( for specific credit risk)</t>
  </si>
  <si>
    <t>070</t>
  </si>
  <si>
    <t>080</t>
  </si>
  <si>
    <t>100</t>
  </si>
  <si>
    <t>110</t>
  </si>
  <si>
    <t>Row</t>
  </si>
  <si>
    <t>Own funds requirements</t>
  </si>
  <si>
    <t>Own funds requirement weights</t>
  </si>
  <si>
    <t>Countercyclical capital buffer rate</t>
  </si>
  <si>
    <t>Of which: General credit exposures</t>
  </si>
  <si>
    <t>Of which: Trading book exposures</t>
  </si>
  <si>
    <t>Breakdown by country</t>
  </si>
  <si>
    <t>Column</t>
  </si>
  <si>
    <t>Total risk exposure amount</t>
  </si>
  <si>
    <t>Institution specific countercyclical buffer rate</t>
  </si>
  <si>
    <t>Institution specific countercyclical buffer requirement</t>
  </si>
  <si>
    <t>General credit exposures - exposure value for SA</t>
  </si>
  <si>
    <t>Trading book exposure - sum of long and short position of trading book</t>
  </si>
  <si>
    <t>(B) Regulation (Eu) No 575/2013 Article Reference</t>
  </si>
  <si>
    <t>Russian Federation</t>
  </si>
  <si>
    <t>Template</t>
  </si>
  <si>
    <t>Additional Tier 1 capital (AT1)</t>
  </si>
  <si>
    <t>Surplus of total capital</t>
  </si>
  <si>
    <t>CET1 capital ratio (%)</t>
  </si>
  <si>
    <t xml:space="preserve">Capital  adequacy ratio (%) </t>
  </si>
  <si>
    <t xml:space="preserve">of which - reserves from investments in securities </t>
  </si>
  <si>
    <t>Amounts below the thresholds for deduction (before risk weighting)</t>
  </si>
  <si>
    <t>North Macedonia</t>
  </si>
  <si>
    <t>Accumulated other comprehensive income (and other reserves)</t>
  </si>
  <si>
    <t>Direct, indirect and synthetic holdings of the CET 1 instruments of financial sector entities where those entities have reciprocal cross holdings with the institution designed to inflate artificially the own funds of the institution (negative amount)</t>
  </si>
  <si>
    <t>Deferred tax assets arising from temporary differences (amount above 10% threshold, net of related tax liability where the conditions in Article 38 (3) are met) (negative amount)</t>
  </si>
  <si>
    <t>Direct, indirect and synthetic holdings of the AT1 instruments of financial sector entities where those entities have reciprocal cross holdings with the institution designed to inflate artificially the own funds of the institution (negative amount)</t>
  </si>
  <si>
    <t>56 (b), 58</t>
  </si>
  <si>
    <t>Direct, indirect and synthetic holdings by the institution of the AT1 instruments of financial sector entities where the institution has a significant investment in those entities (net of eligible short positions) (negative amount)</t>
  </si>
  <si>
    <t>Empty set in the EU</t>
  </si>
  <si>
    <t>36 (1) (b), 37</t>
  </si>
  <si>
    <t>36 (1) (c), 38</t>
  </si>
  <si>
    <t>36 (1) (d), 40, 159</t>
  </si>
  <si>
    <t>36 (1) (e), 41</t>
  </si>
  <si>
    <t>36 (1) (f), 42</t>
  </si>
  <si>
    <t>36 (1) (g), 44</t>
  </si>
  <si>
    <t>36 (1) (h), 43, 45, 46, 49 (2) (3), 79</t>
  </si>
  <si>
    <t>36 (1) (i), 43, 45, 47, 48 (1) (b), 49 (1) to (3), 79</t>
  </si>
  <si>
    <t>36 (1) (c), 38, 48 (1) (a)</t>
  </si>
  <si>
    <t>36 (1) (i), 48 (1) (b)</t>
  </si>
  <si>
    <t>36 (1) (a)</t>
  </si>
  <si>
    <t>85, 86</t>
  </si>
  <si>
    <t>52 (1) (b), 56 (a), 57</t>
  </si>
  <si>
    <t>56 (c), 59, 60, 79</t>
  </si>
  <si>
    <t>56 (d), 59, 79</t>
  </si>
  <si>
    <t>87, 88</t>
  </si>
  <si>
    <t>63 (b) (i), 66 (a), 67</t>
  </si>
  <si>
    <t>66 (b), 68</t>
  </si>
  <si>
    <t>66 (c), 69, 70, 79</t>
  </si>
  <si>
    <t>66 (d), 69, 79</t>
  </si>
  <si>
    <t>92 (2) (a)</t>
  </si>
  <si>
    <t>92 (2) (b)</t>
  </si>
  <si>
    <t>CRD 128, 129, 130, 131, 133</t>
  </si>
  <si>
    <t>36 (1) (h), 46, 45 56 (c), 59, 60 66 (c), 69, 70</t>
  </si>
  <si>
    <t>36 (1) (i), 45, 48</t>
  </si>
  <si>
    <t>36 (1) (c), 38, 48</t>
  </si>
  <si>
    <t>Investments in securities</t>
  </si>
  <si>
    <t>Derivative financial instruments</t>
  </si>
  <si>
    <t>Loans and advances to customers</t>
  </si>
  <si>
    <t>Deposits from customers</t>
  </si>
  <si>
    <t>Provisions</t>
  </si>
  <si>
    <t>Trade and other liabilities</t>
  </si>
  <si>
    <t>26 (1), 27, 28, 29</t>
  </si>
  <si>
    <t>33(1) (a)</t>
  </si>
  <si>
    <t>33(1) (b)</t>
  </si>
  <si>
    <t>Capital instruments subject to phase-out arrangements (only applicable between 1 Jan 2014 and 1 Jan 2022)</t>
  </si>
  <si>
    <t>Човешки ресурси</t>
  </si>
  <si>
    <t>Отчети и регулации</t>
  </si>
  <si>
    <t>Capital</t>
  </si>
  <si>
    <t>Other transitional adjustments to CET1 Capital</t>
  </si>
  <si>
    <t>Gross carrying amount</t>
  </si>
  <si>
    <t>Accumulated impairment</t>
  </si>
  <si>
    <t>Accumulated negative changes in fair value due to credit risk on non-performing exposures</t>
  </si>
  <si>
    <t>Of which loans and advances subject to impairment</t>
  </si>
  <si>
    <t>Provisions on off-balance-sheet commitments and financial guarantees given</t>
  </si>
  <si>
    <t>Gross carrying/nominal amount</t>
  </si>
  <si>
    <t>Of which subject to impairment</t>
  </si>
  <si>
    <t>On-balance-sheet exposures</t>
  </si>
  <si>
    <t>Financial and insurance actvities</t>
  </si>
  <si>
    <t>Public administration and defense, compulsory social security</t>
  </si>
  <si>
    <t>Adjustments to CET1 due to prudential filters</t>
  </si>
  <si>
    <t>Goodwill</t>
  </si>
  <si>
    <t>United Kingdom</t>
  </si>
  <si>
    <t>Mexico</t>
  </si>
  <si>
    <t>Georgia</t>
  </si>
  <si>
    <t>CVD-19_1</t>
  </si>
  <si>
    <t>CVD-19_2</t>
  </si>
  <si>
    <t>CVD-19_3</t>
  </si>
  <si>
    <t>Управление на активите и пасивите</t>
  </si>
  <si>
    <t>BGN 1 328 m.</t>
  </si>
  <si>
    <t>DSK Bank AD</t>
  </si>
  <si>
    <t>n/a</t>
  </si>
  <si>
    <t>Lebanon</t>
  </si>
  <si>
    <t>Investment banking</t>
  </si>
  <si>
    <t>Amount in Financial Statements</t>
  </si>
  <si>
    <t>EU - Original Exposure Method (for derivatives)</t>
  </si>
  <si>
    <t>EU - Simplified SA-CCR (for derivatives)</t>
  </si>
  <si>
    <t>SA-CCR (for derivatives)</t>
  </si>
  <si>
    <t>2a</t>
  </si>
  <si>
    <t>Of which securities financing transactions netting sets</t>
  </si>
  <si>
    <t>2b</t>
  </si>
  <si>
    <t>Of which derivatives and long settlement transactions netting sets</t>
  </si>
  <si>
    <t>2c</t>
  </si>
  <si>
    <t>Of which from contractual cross-product netting sets</t>
  </si>
  <si>
    <t>Replacement cost (RC)</t>
  </si>
  <si>
    <t>Potential future exposure  (PFE)</t>
  </si>
  <si>
    <t>Alpha used for computing regulatory exposure value</t>
  </si>
  <si>
    <t>Exposure value pre-CRM</t>
  </si>
  <si>
    <t>Exposure value post-CRM</t>
  </si>
  <si>
    <t>Exposure value</t>
  </si>
  <si>
    <t>RWEA</t>
  </si>
  <si>
    <t>Other</t>
  </si>
  <si>
    <t xml:space="preserve">Of which defaulted </t>
  </si>
  <si>
    <t>Of which non-performing exposures</t>
  </si>
  <si>
    <t>RWEAs</t>
  </si>
  <si>
    <t>AUD</t>
  </si>
  <si>
    <t>CAD</t>
  </si>
  <si>
    <t>CHF</t>
  </si>
  <si>
    <t>CNY</t>
  </si>
  <si>
    <t>CZK</t>
  </si>
  <si>
    <t>DKK</t>
  </si>
  <si>
    <t>GBP</t>
  </si>
  <si>
    <t>HRK</t>
  </si>
  <si>
    <t>HUF</t>
  </si>
  <si>
    <t>JPY</t>
  </si>
  <si>
    <t>NOK</t>
  </si>
  <si>
    <t>PLN</t>
  </si>
  <si>
    <t>RON</t>
  </si>
  <si>
    <t>RSD</t>
  </si>
  <si>
    <t>RUB</t>
  </si>
  <si>
    <t>SEK</t>
  </si>
  <si>
    <t>TRY</t>
  </si>
  <si>
    <t>USD</t>
  </si>
  <si>
    <t>BGN</t>
  </si>
  <si>
    <t>EUR**</t>
  </si>
  <si>
    <t>TOTAL ECONOMIC CAPITAL</t>
  </si>
  <si>
    <t>Insufficient coverage</t>
  </si>
  <si>
    <t>Other transitional adjustments to CET1 in relation to IFRS 9</t>
  </si>
  <si>
    <t xml:space="preserve">In thousands of BGN </t>
  </si>
  <si>
    <t>TOTAL CAPITAL ALLOCATED FOR DIFFERENT RISKS</t>
  </si>
  <si>
    <t>CREDIT RISK</t>
  </si>
  <si>
    <t>MARKET RISK</t>
  </si>
  <si>
    <t>OPERATIONAL RISK</t>
  </si>
  <si>
    <t>LIQUIDITY RISK</t>
  </si>
  <si>
    <t>INTEREST RATE RISK IN BANKING BOOK (IRRBB)</t>
  </si>
  <si>
    <t>REPUTATIONAL RISK</t>
  </si>
  <si>
    <t>Total Regulatory buffers</t>
  </si>
  <si>
    <t>Capital Conservation Buffer</t>
  </si>
  <si>
    <t>CCyB</t>
  </si>
  <si>
    <t>Systemic Risk Buffer</t>
  </si>
  <si>
    <t>O-SII buffer</t>
  </si>
  <si>
    <t>Management buffer</t>
  </si>
  <si>
    <t xml:space="preserve">Total required capital </t>
  </si>
  <si>
    <t>Bank capital</t>
  </si>
  <si>
    <t>Free capital</t>
  </si>
  <si>
    <t>Jamaica</t>
  </si>
  <si>
    <t>In accordance with Article 451a(3) CRR</t>
  </si>
  <si>
    <t>Unweighted value by residual maturity</t>
  </si>
  <si>
    <t>Weighted value</t>
  </si>
  <si>
    <t>&lt; 6 months</t>
  </si>
  <si>
    <t>6 months to &lt; 1yr</t>
  </si>
  <si>
    <t>≥ 1yr</t>
  </si>
  <si>
    <t>Available stable funding (ASF) Items</t>
  </si>
  <si>
    <t>Capital items and instruments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</si>
  <si>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</si>
  <si>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</si>
  <si>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</si>
  <si>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</si>
  <si>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</si>
  <si>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</si>
  <si>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</si>
  <si>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</si>
  <si>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</si>
  <si>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</si>
  <si>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</si>
  <si>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</si>
  <si>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</si>
  <si>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</si>
  <si>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</si>
  <si>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</si>
  <si>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</si>
  <si>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</si>
  <si>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</si>
  <si>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</si>
  <si>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</si>
  <si>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</si>
  <si>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</si>
  <si>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</si>
  <si>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</si>
  <si>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</si>
  <si>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</si>
  <si>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</si>
  <si>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</si>
  <si>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</si>
  <si>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</si>
  <si>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</si>
  <si>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</si>
  <si>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</si>
  <si>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</si>
  <si>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</si>
  <si>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</si>
  <si>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</si>
  <si>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EU-25</t>
  </si>
  <si>
    <t>EU-13a</t>
  </si>
  <si>
    <t>EU-14x</t>
  </si>
  <si>
    <t>EU-14y</t>
  </si>
  <si>
    <t>MB Supervisory function</t>
  </si>
  <si>
    <t xml:space="preserve">MB Management function </t>
  </si>
  <si>
    <t>Other senior management</t>
  </si>
  <si>
    <t>Other identified staff</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</si>
  <si>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</si>
  <si>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</si>
  <si>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</si>
  <si>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</si>
  <si>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</si>
  <si>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</si>
  <si>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</si>
  <si>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</si>
  <si>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</si>
  <si>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</si>
  <si>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Total variable remuneration</t>
  </si>
  <si>
    <t>Of which: deferred</t>
  </si>
  <si>
    <t>EU-13b</t>
  </si>
  <si>
    <t>EU-14b</t>
  </si>
  <si>
    <t>Total remuneration (2 + 10)</t>
  </si>
  <si>
    <t>Fixed remuneration</t>
  </si>
  <si>
    <t>Variable remuneration</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</si>
  <si>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</si>
  <si>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</si>
  <si>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</si>
  <si>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</si>
  <si>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</si>
  <si>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</si>
  <si>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</si>
  <si>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</si>
  <si>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</si>
  <si>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</si>
  <si>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</si>
  <si>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</si>
  <si>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</si>
  <si>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</si>
  <si>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</si>
  <si>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</si>
  <si>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</si>
  <si>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</si>
  <si>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</si>
  <si>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</si>
  <si>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</si>
  <si>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</si>
  <si>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</si>
  <si>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</si>
  <si>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Share-linked instruments or equivalent non-cash instruments </t>
  </si>
  <si>
    <t>Other instruments</t>
  </si>
  <si>
    <t>Other forms</t>
  </si>
  <si>
    <t>MB Management function</t>
  </si>
  <si>
    <t>Total amount</t>
  </si>
  <si>
    <t>EUR</t>
  </si>
  <si>
    <t>x</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</si>
  <si>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</si>
  <si>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</si>
  <si>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</si>
  <si>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</si>
  <si>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</si>
  <si>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</si>
  <si>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</si>
  <si>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</si>
  <si>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</si>
  <si>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</si>
  <si>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</si>
  <si>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</si>
  <si>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To be extended as appropriate, if further payment bands are needed.</t>
  </si>
  <si>
    <t>Management body remuneration</t>
  </si>
  <si>
    <t>Business areas</t>
  </si>
  <si>
    <t>Total MB</t>
  </si>
  <si>
    <t>Retail banking</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</si>
  <si>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</si>
  <si>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</si>
  <si>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</si>
  <si>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</si>
  <si>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</si>
  <si>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</si>
  <si>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</si>
  <si>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</si>
  <si>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</si>
  <si>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</si>
  <si>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050</t>
  </si>
  <si>
    <t>of which notionally eligible EHQLA and HQLA</t>
  </si>
  <si>
    <t>of which EHQLA and HQLA</t>
  </si>
  <si>
    <t>Assets of the disclosing institution</t>
  </si>
  <si>
    <t>of which: covered bonds</t>
  </si>
  <si>
    <t>of which: securitisations</t>
  </si>
  <si>
    <t>of which: issued by general governments</t>
  </si>
  <si>
    <t>of which: issued by financial corporations</t>
  </si>
  <si>
    <t>of which: issued by non-financial corporations</t>
  </si>
  <si>
    <t>140</t>
  </si>
  <si>
    <t>170</t>
  </si>
  <si>
    <t>180</t>
  </si>
  <si>
    <t>190</t>
  </si>
  <si>
    <t>200</t>
  </si>
  <si>
    <t>210</t>
  </si>
  <si>
    <t>220</t>
  </si>
  <si>
    <t>Unencumbered</t>
  </si>
  <si>
    <t>Collateral received by the disclosing institution</t>
  </si>
  <si>
    <t>Loans on demand</t>
  </si>
  <si>
    <t>Loans and advances other than loans on demand</t>
  </si>
  <si>
    <t>Own debt securities issued other than own covered bonds or securitisations</t>
  </si>
  <si>
    <t xml:space="preserve"> Own covered bonds and securitisations issued and not yet pledged</t>
  </si>
  <si>
    <t xml:space="preserve">TOTAL COLLATERAL RECEIVED AND OWN DEBT SECURITIES ISSUED </t>
  </si>
  <si>
    <t>On-balance sheet items (excluding derivatives, SFTs, but including collateral)</t>
  </si>
  <si>
    <t>Gross-up for derivatives collateral provided, where deducted from the balance sheet assets pursuant to the applicable accounting framework</t>
  </si>
  <si>
    <t>(Adjustment for securities received under securities financing transactions that are recognised as an asset)</t>
  </si>
  <si>
    <t>(General credit risk adjustments to on-balance sheet items)</t>
  </si>
  <si>
    <t xml:space="preserve">Total on-balance sheet exposures (excluding derivatives and SFTs) </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</si>
  <si>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</si>
  <si>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</si>
  <si>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</si>
  <si>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</si>
  <si>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</si>
  <si>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</si>
  <si>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</si>
  <si>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(Exempted CCP leg of client-cleared trade exposures) (SA-CCR)</t>
  </si>
  <si>
    <t>EU-10a</t>
  </si>
  <si>
    <t>(Exempted CCP leg of client-cleared trade exposures) (simplified standardised approach)</t>
  </si>
  <si>
    <t>EU-10b</t>
  </si>
  <si>
    <t>(Exempted CCP leg of client-cleared trade exposures) (Original Exposure Method)</t>
  </si>
  <si>
    <t>Securities financing transaction (SFT) exposures</t>
  </si>
  <si>
    <t>Gross SFT assets (with no recognition of netting), after adjustment for sales accounting transactions</t>
  </si>
  <si>
    <t>EU-16a</t>
  </si>
  <si>
    <t>Derogation for SFTs: Counterparty credit risk exposure in accordance with Articles 429e(5) and 222 CRR</t>
  </si>
  <si>
    <t>EU-17a</t>
  </si>
  <si>
    <t>Total securities financing transaction exposures</t>
  </si>
  <si>
    <t xml:space="preserve">Other off-balance sheet exposures </t>
  </si>
  <si>
    <t>Assets, collateral received and own
debt securities issued other than covered bonds and securitisations encumbered</t>
  </si>
  <si>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</si>
  <si>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</si>
  <si>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</si>
  <si>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</si>
  <si>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</si>
  <si>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</si>
  <si>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</si>
  <si>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</si>
  <si>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</si>
  <si>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</si>
  <si>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</si>
  <si>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</si>
  <si>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</si>
  <si>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</si>
  <si>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</si>
  <si>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</si>
  <si>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</si>
  <si>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</si>
  <si>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</si>
  <si>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</si>
  <si>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</si>
  <si>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</si>
  <si>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</si>
  <si>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</si>
  <si>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Leverage ratio (excluding the impact of the exemption of public sector investments and promotional loans) (%)</t>
  </si>
  <si>
    <t>Regulatory minimum leverage ratio requirement (%)</t>
  </si>
  <si>
    <t>EU-26a</t>
  </si>
  <si>
    <t xml:space="preserve">Additional own funds requirements to address the risk of excessive leverage (%) </t>
  </si>
  <si>
    <t>EU-26b</t>
  </si>
  <si>
    <t xml:space="preserve">     of which: to be made up of CET1 capital</t>
  </si>
  <si>
    <t>Leverage ratio buffer requirement (%)</t>
  </si>
  <si>
    <t>EU-27a</t>
  </si>
  <si>
    <t>Overall leverage ratio requirement (%)</t>
  </si>
  <si>
    <t>Choice on transitional arrangements and relevant exposures</t>
  </si>
  <si>
    <t>Disclosure of mean values</t>
  </si>
  <si>
    <t>Quarter-end value of gross SFT assets, after adjustment for sale accounting transactions and netted of amounts of associated cash payables and cash receivables</t>
  </si>
  <si>
    <t>30a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</si>
  <si>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</si>
  <si>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</si>
  <si>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</si>
  <si>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(General provisions deducted in determining Tier 1 capital and specific provisions associated associated with off-balance sheet exposures)</t>
  </si>
  <si>
    <t>Leverage ratio (%)</t>
  </si>
  <si>
    <t>Leverage ratio (excluding the impact of any applicable temporary exemption of central bank reserves) (%)</t>
  </si>
  <si>
    <t>EU-27b</t>
  </si>
  <si>
    <t>Mean of daily values of gross SFT assets, after adjustment for sale accounting transactions and netted of amounts of associated cash payables and cash receivable</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</si>
  <si>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</si>
  <si>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</si>
  <si>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r>
      <t>(Excluded passing-through promotional loan exposures by non-public development banks (or units)</t>
    </r>
    <r>
      <rPr>
        <sz val="9"/>
        <color theme="1"/>
        <rFont val="Times New Roman"/>
        <family val="1"/>
        <charset val="204"/>
      </rPr>
      <t>)</t>
    </r>
  </si>
  <si>
    <r>
      <rPr>
        <b/>
        <sz val="9"/>
        <color theme="1"/>
        <rFont val="Times New Roman"/>
        <family val="1"/>
        <charset val="204"/>
      </rPr>
      <t>T</t>
    </r>
    <r>
      <rPr>
        <b/>
        <sz val="9"/>
        <rFont val="Times New Roman"/>
        <family val="1"/>
        <charset val="204"/>
      </rPr>
      <t>otal exposure measure</t>
    </r>
  </si>
  <si>
    <t>United States</t>
  </si>
  <si>
    <t>005</t>
  </si>
  <si>
    <t>Gross carrying amount/nominal amount</t>
  </si>
  <si>
    <t>Performing exposures</t>
  </si>
  <si>
    <t>Non-performing exposures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</si>
  <si>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</si>
  <si>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</si>
  <si>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</si>
  <si>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</si>
  <si>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</si>
  <si>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</si>
  <si>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</si>
  <si>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</si>
  <si>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</si>
  <si>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Cash balances at central banks and other demand deposits</t>
  </si>
  <si>
    <t>Central banks</t>
  </si>
  <si>
    <t>General governments</t>
  </si>
  <si>
    <t>Credit institutions</t>
  </si>
  <si>
    <t>Other financial corporations</t>
  </si>
  <si>
    <t>Non-financial corporations</t>
  </si>
  <si>
    <t xml:space="preserve">      Of which SMEs</t>
  </si>
  <si>
    <t>Households</t>
  </si>
  <si>
    <t>Total unweighted value (average)</t>
  </si>
  <si>
    <t>Total weighted value (average)</t>
  </si>
  <si>
    <t>EU 1a</t>
  </si>
  <si>
    <t>EU 1b</t>
  </si>
  <si>
    <t>CASH - OUTFLOWS</t>
  </si>
  <si>
    <t>Additional requirements</t>
  </si>
  <si>
    <t>CASH - INFLOWS</t>
  </si>
  <si>
    <t>Secured lending (e.g. reverse repos)</t>
  </si>
  <si>
    <t>Inflows subject to 90% cap</t>
  </si>
  <si>
    <t>Inflows subject to 75% cap</t>
  </si>
  <si>
    <t xml:space="preserve">TOTAL ADJUSTED VALUE </t>
  </si>
  <si>
    <t>EU-21</t>
  </si>
  <si>
    <t>LIQUIDITY COVERAGE RATIO</t>
  </si>
  <si>
    <t xml:space="preserve">Gross carrying amount               </t>
  </si>
  <si>
    <t>Related net accumulated recoveries</t>
  </si>
  <si>
    <t>Initial stock of non-performing loans and advances</t>
  </si>
  <si>
    <t>Inflows to non-performing portfolios</t>
  </si>
  <si>
    <t>Outflows from non-performing portfolios</t>
  </si>
  <si>
    <t>Outflow to performing portfolio</t>
  </si>
  <si>
    <t>Outflow due to loan repayment, partial or total</t>
  </si>
  <si>
    <t>Outflow due to collateral liquidations</t>
  </si>
  <si>
    <t>Outflow due to taking possession of collateral</t>
  </si>
  <si>
    <t>Outflow due to sale of instruments</t>
  </si>
  <si>
    <t>Outflow due to risk transfers</t>
  </si>
  <si>
    <t>Outflows due to write-offs</t>
  </si>
  <si>
    <t>Outflow due to other situations</t>
  </si>
  <si>
    <t>Outflow due to reclassification as held for sale</t>
  </si>
  <si>
    <t>Final stock of non-performing loans and advances</t>
  </si>
  <si>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</si>
  <si>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</si>
  <si>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</si>
  <si>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</si>
  <si>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</si>
  <si>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</si>
  <si>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</si>
  <si>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</si>
  <si>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Debt Securities</t>
  </si>
  <si>
    <t>Loan commitments given</t>
  </si>
  <si>
    <t>Gross carrying amount of forborne exposures</t>
  </si>
  <si>
    <t>Loans and advances that have been forborne more than twice</t>
  </si>
  <si>
    <t>Non-performing forborne loans and advances that failed to meet the non-performing exit criteria</t>
  </si>
  <si>
    <t>Performing</t>
  </si>
  <si>
    <t>Non-performing</t>
  </si>
  <si>
    <t>Past due &gt; 90 days</t>
  </si>
  <si>
    <t>Of which past due &gt; 30 days ≤ 90 days</t>
  </si>
  <si>
    <t>Of which past due &gt; 90 days ≤ 180 days</t>
  </si>
  <si>
    <t>Of which: past due &gt; 180 days ≤ 1 year</t>
  </si>
  <si>
    <t>Of which: past due &gt; 2 years ≤ 5 years</t>
  </si>
  <si>
    <t>Of which: past due &gt; 5 years ≤ 7 years</t>
  </si>
  <si>
    <t>Of which: past due &gt; 7 years</t>
  </si>
  <si>
    <t>Of which secured</t>
  </si>
  <si>
    <t>Of which secured with immovable property</t>
  </si>
  <si>
    <t>Of which instruments with LTV higher than 60% and lower or equal to 80%</t>
  </si>
  <si>
    <t>Of which instruments with LTV higher than 80% and lower or equal to 100%</t>
  </si>
  <si>
    <t>Of which instruments with LTV  higher than 100%</t>
  </si>
  <si>
    <t>Accumulated impairment for secured assets</t>
  </si>
  <si>
    <t>Collateral</t>
  </si>
  <si>
    <t>Of which value capped at the value of exposure</t>
  </si>
  <si>
    <t>Of which immovable property</t>
  </si>
  <si>
    <t>Of which value above the cap</t>
  </si>
  <si>
    <t>Financial guarantees received</t>
  </si>
  <si>
    <t>Accumulated partial write-off</t>
  </si>
  <si>
    <t>Of which: past due &gt; 1 years ≤ 2 years</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</si>
  <si>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</si>
  <si>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</si>
  <si>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</si>
  <si>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</si>
  <si>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</si>
  <si>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</si>
  <si>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</si>
  <si>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</si>
  <si>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</si>
  <si>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</si>
  <si>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Debt balance reduction</t>
  </si>
  <si>
    <t>Total collateral obtained by taking possession</t>
  </si>
  <si>
    <t>Foreclosed ≤ 2 years</t>
  </si>
  <si>
    <t>Foreclosed &gt; 2 years ≤ 5 years</t>
  </si>
  <si>
    <t>Foreclosed &gt; 5 years</t>
  </si>
  <si>
    <t>Of which non-current assets held-for-sale</t>
  </si>
  <si>
    <t>Collateral obtained by taking possession classified as PP&amp;E</t>
  </si>
  <si>
    <t>Collateral obtained by taking possession other than that classified as PP&amp;E</t>
  </si>
  <si>
    <t>Commercial immovable property</t>
  </si>
  <si>
    <t xml:space="preserve">Debt securities </t>
  </si>
  <si>
    <t>EU LIQ1</t>
  </si>
  <si>
    <t>EU LIQ2</t>
  </si>
  <si>
    <t>N</t>
  </si>
  <si>
    <t>Y</t>
  </si>
  <si>
    <t>Регулаторна и оперативна отчетност</t>
  </si>
  <si>
    <t>&lt;= 1 year</t>
  </si>
  <si>
    <t>&gt; 1 year &lt;= 5 years</t>
  </si>
  <si>
    <t>Collateral and financial guarantees received</t>
  </si>
  <si>
    <t>Performing exposures – accumulated impairment and provisions</t>
  </si>
  <si>
    <t xml:space="preserve">Non-performing exposures – accumulated impairment, accumulated negative changes in fair value due to credit risk and provisions </t>
  </si>
  <si>
    <t>Of which stage 1</t>
  </si>
  <si>
    <t>Of which stage 2</t>
  </si>
  <si>
    <t>Of which stage 3</t>
  </si>
  <si>
    <t xml:space="preserve">          Of which SMEs</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</si>
  <si>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</si>
  <si>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</si>
  <si>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</si>
  <si>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</si>
  <si>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</si>
  <si>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Relevant indicator</t>
  </si>
  <si>
    <t>Risk exposure amount</t>
  </si>
  <si>
    <t>Banking activities</t>
  </si>
  <si>
    <t>Quarter ending on</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</si>
  <si>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</si>
  <si>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</si>
  <si>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</si>
  <si>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</si>
  <si>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</si>
  <si>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</si>
  <si>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</si>
  <si>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</si>
  <si>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</si>
  <si>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</si>
  <si>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</si>
  <si>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</si>
  <si>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 xml:space="preserve">Exposure value </t>
  </si>
  <si>
    <r>
      <t>(Adjustment for temporary exemption of exposures to central bank</t>
    </r>
    <r>
      <rPr>
        <sz val="9"/>
        <color theme="1"/>
        <rFont val="Times New Roman"/>
        <family val="1"/>
        <charset val="204"/>
      </rPr>
      <t>s (if applicable))</t>
    </r>
  </si>
  <si>
    <r>
      <t>Adjustment</t>
    </r>
    <r>
      <rPr>
        <sz val="9"/>
        <color rgb="FF000000"/>
        <rFont val="Times New Roman"/>
        <family val="1"/>
        <charset val="204"/>
      </rPr>
      <t xml:space="preserve"> for derivative financial instruments</t>
    </r>
  </si>
  <si>
    <r>
      <rPr>
        <b/>
        <sz val="9"/>
        <color theme="1"/>
        <rFont val="Times New Roman"/>
        <family val="1"/>
        <charset val="204"/>
      </rPr>
      <t>T</t>
    </r>
    <r>
      <rPr>
        <b/>
        <sz val="9"/>
        <color rgb="FF000000"/>
        <rFont val="Times New Roman"/>
        <family val="1"/>
        <charset val="204"/>
      </rPr>
      <t>otal exposure measure</t>
    </r>
  </si>
  <si>
    <t>NA</t>
  </si>
  <si>
    <t>Shares or equivalent ownership interests</t>
  </si>
  <si>
    <t>EU CQ2: Quality of forbearance</t>
  </si>
  <si>
    <t>EU CCR8</t>
  </si>
  <si>
    <t>In thousands of BGN/ #</t>
  </si>
  <si>
    <t>IFRS9</t>
  </si>
  <si>
    <t>EU OR1</t>
  </si>
  <si>
    <t>EU LIQ1 - Quantitative information of LCR</t>
  </si>
  <si>
    <t>EU CQ5: Credit quality of loans and advances by industry</t>
  </si>
  <si>
    <t>EU CQ6: Collateral valuation - loans and advances</t>
  </si>
  <si>
    <t xml:space="preserve">EU CQ7: Collateral obtained by taking possession and execution processes </t>
  </si>
  <si>
    <t>EU CQ8: Collateral obtained by taking possession and execution processes – vintage breakdown</t>
  </si>
  <si>
    <t>EU CQ4: Quality of non-performing exposures by geography </t>
  </si>
  <si>
    <t>EU CQ3: Credit quality of performing and non-performing exposures by past due days</t>
  </si>
  <si>
    <t>EU CQ1: Credit quality of forborne exposures</t>
  </si>
  <si>
    <t>EU CR1-A: Maturity of exposures</t>
  </si>
  <si>
    <t xml:space="preserve">EU REM1: Remuneration awarded for the financial year </t>
  </si>
  <si>
    <t>EU REM2: Special payments  to staff whose professional activities have a material impact on institutions’ risk profile (identified staff)</t>
  </si>
  <si>
    <t xml:space="preserve">EU REM3: Deferred remuneration </t>
  </si>
  <si>
    <t>EU REM5: Information on remuneration of staff whose professional activities have a material impact on institutions’ risk profile (identified staff)</t>
  </si>
  <si>
    <t>EU OR1 - Operational risk own funds requirements and risk-weighted exposure amounts</t>
  </si>
  <si>
    <t>EU CCR8 – Exposures to CCPs</t>
  </si>
  <si>
    <t>IFRS 9-FL: Comparison of institutions’ own funds and capital and leverage ratios with and without the application of transitional arrangements for IFRS 9 or analogous ECLs</t>
  </si>
  <si>
    <t>d</t>
  </si>
  <si>
    <t>f</t>
  </si>
  <si>
    <t>g</t>
  </si>
  <si>
    <t>h</t>
  </si>
  <si>
    <t>EU CCR5: Composition of collateral for CCR exposures</t>
  </si>
  <si>
    <t>EU CCR6: Credit derivatives exposures</t>
  </si>
  <si>
    <t>EU KM1 - Key metrics template</t>
  </si>
  <si>
    <t>Net Stable Funding Ratio</t>
  </si>
  <si>
    <t>Total available stable funding</t>
  </si>
  <si>
    <t>Total required stable funding</t>
  </si>
  <si>
    <t>NSFR ratio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</si>
  <si>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</si>
  <si>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</si>
  <si>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</si>
  <si>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</si>
  <si>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</si>
  <si>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</si>
  <si>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</si>
  <si>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</si>
  <si>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Available own funds (amounts)</t>
  </si>
  <si>
    <t xml:space="preserve">Common Equity Tier 1 (CET1) capital </t>
  </si>
  <si>
    <t xml:space="preserve">Tier 1 capital </t>
  </si>
  <si>
    <t xml:space="preserve">Total capital </t>
  </si>
  <si>
    <t>Risk-weighted exposure amounts</t>
  </si>
  <si>
    <t>Tier 1 ratio (%)</t>
  </si>
  <si>
    <t>Total capital ratio (%)</t>
  </si>
  <si>
    <t>Additional own funds requirements to address risks other than the risk of excessive leverage (as a percentage of risk-weighted exposure amount)</t>
  </si>
  <si>
    <t>EU 7a</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</si>
  <si>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</si>
  <si>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</si>
  <si>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</si>
  <si>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</si>
  <si>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</si>
  <si>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</si>
  <si>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</si>
  <si>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</si>
  <si>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</si>
  <si>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</si>
  <si>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</si>
  <si>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</si>
  <si>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</si>
  <si>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</si>
  <si>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</si>
  <si>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</si>
  <si>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</si>
  <si>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</si>
  <si>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</si>
  <si>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</si>
  <si>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Total exposure measure</t>
  </si>
  <si>
    <t>EU 14a</t>
  </si>
  <si>
    <t>EU 14b</t>
  </si>
  <si>
    <t>EU 14c</t>
  </si>
  <si>
    <t>Total SREP leverage ratio requirements (%)</t>
  </si>
  <si>
    <t>Leverage ratio buffer and overall leverage ratio requirement (as a percentage of total exposure measure)</t>
  </si>
  <si>
    <t>EU 14d</t>
  </si>
  <si>
    <t>EU 14e</t>
  </si>
  <si>
    <t>Capital ratios (as a percentage of risk-weighted exposure amount)</t>
  </si>
  <si>
    <t>Common Equity Tier 1 ratio (%)</t>
  </si>
  <si>
    <t xml:space="preserve">Additional own funds requirements to address risks other than the risk of excessive leverage (%) </t>
  </si>
  <si>
    <t>Additional own funds requirements to address the risk of excessive leverage (as a percentage of total exposure measure)</t>
  </si>
  <si>
    <t>Управление на капитала</t>
  </si>
  <si>
    <t>Paid up capital instruments</t>
  </si>
  <si>
    <t>Other reserves</t>
  </si>
  <si>
    <t>(-) Additional deductions of CET1 Capital due to Article 3 CRR</t>
  </si>
  <si>
    <t>CREDIT SPREAD RISK IN THE BANKING BOOK</t>
  </si>
  <si>
    <t>BUSINESS &amp; STRATEGIC RISKS</t>
  </si>
  <si>
    <t>P2R</t>
  </si>
  <si>
    <t>P2G</t>
  </si>
  <si>
    <t>Minimum requirement for own funds and eligible liabilities (MREL)</t>
  </si>
  <si>
    <t>G-SII requirement for own funds and eligible liabilities (TLAC)</t>
  </si>
  <si>
    <t>Memo item: Amounts eligible for the purposes of MREL, but not TLAC</t>
  </si>
  <si>
    <t>Own funds and eligible liabilities and adjustments</t>
  </si>
  <si>
    <t>Common Equity Tier 1 capital (CET1)</t>
  </si>
  <si>
    <t>Tier 2 capital (T2)</t>
  </si>
  <si>
    <t>EU-12a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</si>
  <si>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</si>
  <si>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</si>
  <si>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</si>
  <si>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</si>
  <si>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</si>
  <si>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issued prior to 27 June 2019 (pre-cap)</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</si>
  <si>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</si>
  <si>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</si>
  <si>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</si>
  <si>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</si>
  <si>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</si>
  <si>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</si>
  <si>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</si>
  <si>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</si>
  <si>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</si>
  <si>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</si>
  <si>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t>
  </si>
  <si>
    <t>EU-25a</t>
  </si>
  <si>
    <t>Own funds and eligible liabilities (as a percentage of total exposure measure)</t>
  </si>
  <si>
    <t>CET1 (as a percentage of TREA) available after meeting the resolution group’s requirements</t>
  </si>
  <si>
    <t xml:space="preserve">Institution-specific combined buffer requirement </t>
  </si>
  <si>
    <t xml:space="preserve">of which: capital conservation buffer requirement </t>
  </si>
  <si>
    <t xml:space="preserve">of which: countercyclical buffer requirement </t>
  </si>
  <si>
    <t xml:space="preserve">of which: systemic risk buffer requirement </t>
  </si>
  <si>
    <t>EU-31a</t>
  </si>
  <si>
    <t>Memorandum items</t>
  </si>
  <si>
    <t>EU-32</t>
  </si>
  <si>
    <r>
      <t>Own funds and eligible liabilities: Non-regulatory capital elements</t>
    </r>
    <r>
      <rPr>
        <b/>
        <sz val="9"/>
        <color rgb="FF7030A0"/>
        <rFont val="Times New Roman"/>
        <family val="1"/>
        <charset val="204"/>
      </rPr>
      <t xml:space="preserve"> </t>
    </r>
  </si>
  <si>
    <r>
      <t>Eligible liabilities instruments</t>
    </r>
    <r>
      <rPr>
        <strike/>
        <sz val="9"/>
        <rFont val="Times New Roman"/>
        <family val="1"/>
        <charset val="204"/>
      </rPr>
      <t xml:space="preserve"> </t>
    </r>
    <r>
      <rPr>
        <sz val="9"/>
        <rFont val="Times New Roman"/>
        <family val="1"/>
        <charset val="204"/>
      </rPr>
      <t>issued directly by the resolution entity that are subordinated to excluded liabilities (not grandfathered)</t>
    </r>
  </si>
  <si>
    <t>i</t>
  </si>
  <si>
    <t>j</t>
  </si>
  <si>
    <t>k</t>
  </si>
  <si>
    <t>l</t>
  </si>
  <si>
    <t>m</t>
  </si>
  <si>
    <t>n</t>
  </si>
  <si>
    <t>o</t>
  </si>
  <si>
    <t>p</t>
  </si>
  <si>
    <t>EU KM1</t>
  </si>
  <si>
    <t>EU KM2</t>
  </si>
  <si>
    <t>EU TLAC 1</t>
  </si>
  <si>
    <t>EU iLAC</t>
  </si>
  <si>
    <t>EU TLAC2</t>
  </si>
  <si>
    <t>1.CC Transition risk-Banking b.</t>
  </si>
  <si>
    <t>2.Прех. - Б.П.обезп.недв.им.</t>
  </si>
  <si>
    <t>4.CC Transition-toppollutcomp</t>
  </si>
  <si>
    <t>5.CC Physical risk</t>
  </si>
  <si>
    <t>10.Other mitigating actions</t>
  </si>
  <si>
    <t>ESG risk</t>
  </si>
  <si>
    <t>звено, източник на инф.</t>
  </si>
  <si>
    <t>ANNEX NUMBER</t>
  </si>
  <si>
    <t>NAME OF ANNEX</t>
  </si>
  <si>
    <t>TYPE OF DISCLOSURE (TABLE/TEMPLATE)</t>
  </si>
  <si>
    <t>NAME OF TEMPLATE</t>
  </si>
  <si>
    <t>ARTICLE IN CRR THAT TEMPLATE IS IMPLEMENTING</t>
  </si>
  <si>
    <t>ARTICLE IN ITS WHERE TEMPLATE IS MENTIONED</t>
  </si>
  <si>
    <t>Annex I</t>
  </si>
  <si>
    <t>Disclosure of key metrics and overview of risk-weighted exposure amounts</t>
  </si>
  <si>
    <t>EU OV1 – Overview of risk weighted exposure amounts</t>
  </si>
  <si>
    <t>Point (d) of Article 438</t>
  </si>
  <si>
    <t>Article 2(2)</t>
  </si>
  <si>
    <t>Points (a) to (g) of Article 447 and point (b) of Article 438</t>
  </si>
  <si>
    <t>Article 2(1)</t>
  </si>
  <si>
    <t>EU INS1 - Insurance participations</t>
  </si>
  <si>
    <t>Point (f) of Article 438</t>
  </si>
  <si>
    <t>Article 2(4)</t>
  </si>
  <si>
    <t>EU INS2 - Financial conglomerates information on own funds and capital adequacy ratio</t>
  </si>
  <si>
    <t>Point (g) of Article 438</t>
  </si>
  <si>
    <t>Table</t>
  </si>
  <si>
    <t>EU OVC - ICAAP information</t>
  </si>
  <si>
    <t>Points (a) and (c) of Article 438</t>
  </si>
  <si>
    <t>Article 2(3)</t>
  </si>
  <si>
    <t>Annex II</t>
  </si>
  <si>
    <t>Disclosure of key metrics and overview of risk-weighted exposure amounts (instructions)</t>
  </si>
  <si>
    <t>Annex III</t>
  </si>
  <si>
    <t>Disclosure of risk management policies and objectives</t>
  </si>
  <si>
    <t xml:space="preserve"> EU OVA - Institution risk management approach</t>
  </si>
  <si>
    <t>Article 435(1)</t>
  </si>
  <si>
    <t>Article 3</t>
  </si>
  <si>
    <t xml:space="preserve"> EU OVB - Disclosure on governance arrangements</t>
  </si>
  <si>
    <t>Article 435(2)</t>
  </si>
  <si>
    <t>Annex IV</t>
  </si>
  <si>
    <t>Disclosure of risk management policies and objectives (instructions)</t>
  </si>
  <si>
    <t>Annex V</t>
  </si>
  <si>
    <t>Disclosure of the scope of application</t>
  </si>
  <si>
    <t xml:space="preserve">EU LI1 - Differences between accounting and regulatory scopes of consolidation and mapping of financial statement categories with regulatory risk categories </t>
  </si>
  <si>
    <t xml:space="preserve">Point (c) of Article 436 </t>
  </si>
  <si>
    <t>Article 4(1)</t>
  </si>
  <si>
    <t xml:space="preserve">EU LI2 - Main sources of differences between regulatory exposure amounts and carrying values in financial statements </t>
  </si>
  <si>
    <t xml:space="preserve">Point (d) of Article 436 </t>
  </si>
  <si>
    <t>Article 4(2)</t>
  </si>
  <si>
    <t xml:space="preserve">EU LI3 - Outline of the differences in the scopes of consolidation (entity by entity) </t>
  </si>
  <si>
    <t xml:space="preserve">Point (b) of Article 436 </t>
  </si>
  <si>
    <t xml:space="preserve"> EU LIA - Explanations of differences between accounting and regulatory exposure amounts</t>
  </si>
  <si>
    <t xml:space="preserve">Points (b) and (d) of Article 436 </t>
  </si>
  <si>
    <t>EU LIB - Other qualitative information on the scope of application</t>
  </si>
  <si>
    <t xml:space="preserve">Points (f), (g) and (h) of Article 436 </t>
  </si>
  <si>
    <t>Article 4(4)</t>
  </si>
  <si>
    <t xml:space="preserve"> EU PV1: Prudent valuation adjustments (PVA)</t>
  </si>
  <si>
    <t>Point (e) of Article 436</t>
  </si>
  <si>
    <t>Article 4(3)</t>
  </si>
  <si>
    <t>Annex VI</t>
  </si>
  <si>
    <t>Disclosure of the scope of application (instructions)</t>
  </si>
  <si>
    <t>Annex VII</t>
  </si>
  <si>
    <t>Disclosure of own funds</t>
  </si>
  <si>
    <t>EU CC1 - Composition of regulatory own funds</t>
  </si>
  <si>
    <t>Points (a), (d), (e) and (f) of Article 437</t>
  </si>
  <si>
    <t>Point (a) of Article 5</t>
  </si>
  <si>
    <t>EU CC2 - reconciliation of regulatory own funds to balance sheet in the audited financial statements</t>
  </si>
  <si>
    <t xml:space="preserve">Point (a) of Article 437 </t>
  </si>
  <si>
    <t>EU CCA: Main features of regulatory own funds instruments and eligible liabilities instruments</t>
  </si>
  <si>
    <t>Points (b) and (c) of Article 437</t>
  </si>
  <si>
    <t>Point (b) of Article 5</t>
  </si>
  <si>
    <t>Annex VIII</t>
  </si>
  <si>
    <t>Disclosure of own funds (instructions)</t>
  </si>
  <si>
    <t>Annex IX</t>
  </si>
  <si>
    <t>Disclosure of countercyclical capital buffers</t>
  </si>
  <si>
    <t>EU CCyB1 - Geographical distribution of credit exposures relevant for the calculation of the countercyclical buffer</t>
  </si>
  <si>
    <t>Point (a) of Article 440</t>
  </si>
  <si>
    <t>Point (a) of Article 6</t>
  </si>
  <si>
    <t>EU CCyB2 - Amount of institution-specific countercyclical capital buffer</t>
  </si>
  <si>
    <t>Point (b) of Article 440</t>
  </si>
  <si>
    <t>Point (b) of Article 6</t>
  </si>
  <si>
    <t>Annex X</t>
  </si>
  <si>
    <t>Disclosure of countercyclical capital buffers (instructions)</t>
  </si>
  <si>
    <t>Annex XI</t>
  </si>
  <si>
    <t>Disclosure of the leverage ratio</t>
  </si>
  <si>
    <t>EU LR1 - LRSum: Summary reconciliation of accounting assets and leverage ratio exposures</t>
  </si>
  <si>
    <t>Point (b) of Article 451(1)</t>
  </si>
  <si>
    <t>Point (a) of Article 7</t>
  </si>
  <si>
    <t xml:space="preserve"> EU LR2 - LRCom: Leverage ratio common disclosure</t>
  </si>
  <si>
    <t>Points (a) and (b) of Article 451(1) and of Article 451(3) (taking into account, where applicable, point (c) of Article 451(1) and Article 451(2) CRR))</t>
  </si>
  <si>
    <t>EU LR3 - LRSpl: Split-up of on balance sheet exposures (excluding derivatives, SFTs and exempted exposures)</t>
  </si>
  <si>
    <t>EU LRA: Free format text boxes for disclosure on qualitative items</t>
  </si>
  <si>
    <t>Points (d) and (e) of Article 451(1)</t>
  </si>
  <si>
    <t>Point (b) of Article 7</t>
  </si>
  <si>
    <t>Annex XII</t>
  </si>
  <si>
    <t>Disclosure of the leverage ratio (instructions)</t>
  </si>
  <si>
    <t>Annex XIII</t>
  </si>
  <si>
    <t>Disclosure of liquidity requirements</t>
  </si>
  <si>
    <t xml:space="preserve"> EU LIQA - Liquidity risk management </t>
  </si>
  <si>
    <t>Articles 435(1) and 451a(4)</t>
  </si>
  <si>
    <t>Point (a) of Article 8</t>
  </si>
  <si>
    <t>Article 451a(2)</t>
  </si>
  <si>
    <t>Point (b) of Article 8</t>
  </si>
  <si>
    <t xml:space="preserve"> EU LIQB  on qualitative information on LCR, which complements template EU LIQ1</t>
  </si>
  <si>
    <t xml:space="preserve">EU LIQ2: Net Stable Funding Ratio </t>
  </si>
  <si>
    <t>Article 451a(3)</t>
  </si>
  <si>
    <t>Point (c ) of Article 8</t>
  </si>
  <si>
    <t>Annex XIV</t>
  </si>
  <si>
    <t>Disclosure of liquidity requirements (instructions)</t>
  </si>
  <si>
    <t>Annex XV</t>
  </si>
  <si>
    <t>Disclosure of credit risk quality</t>
  </si>
  <si>
    <t>EU CRA: General qualitative information about credit risk</t>
  </si>
  <si>
    <t xml:space="preserve">Points (a), (b), (d) and (f) of Article 435(1) </t>
  </si>
  <si>
    <t>Point (a) of Article 9 (1)</t>
  </si>
  <si>
    <t>EU CRB: Additional disclosure related to the credit quality of assets</t>
  </si>
  <si>
    <t xml:space="preserve">Points (a) and (b) of Article 442 </t>
  </si>
  <si>
    <t>Point (b) of Article 9 (1)</t>
  </si>
  <si>
    <t>EU CR1: Performing and non-performing exposures and related provisions</t>
  </si>
  <si>
    <t xml:space="preserve">Points (c) and (f) of Article 442 </t>
  </si>
  <si>
    <t>Article 9(2)</t>
  </si>
  <si>
    <t xml:space="preserve"> EU CR1-A: Maturity of exposures</t>
  </si>
  <si>
    <t xml:space="preserve">Point (g) of Article 442 </t>
  </si>
  <si>
    <t xml:space="preserve">Point (d) of Article 9(1) </t>
  </si>
  <si>
    <t>EU CR2: Changes in the stock of non-performing loans and advances</t>
  </si>
  <si>
    <t>Point (f) of Article 442 CRR</t>
  </si>
  <si>
    <t>Point (e) of Article 9(1)</t>
  </si>
  <si>
    <t>EU CR2a: Changes in the stock of non-performing loans and advances and related net accumulated recoveries</t>
  </si>
  <si>
    <t>Article 9(3)</t>
  </si>
  <si>
    <t xml:space="preserve">Point (c) of Article 442 </t>
  </si>
  <si>
    <t xml:space="preserve"> EU CQ2: Quality of forbearance</t>
  </si>
  <si>
    <t xml:space="preserve"> EU CQ3: Credit quality of performing and non-performing exposures by past due days</t>
  </si>
  <si>
    <t xml:space="preserve">Point (d) of Article 442 </t>
  </si>
  <si>
    <t>Point (c) of Article 9(1)</t>
  </si>
  <si>
    <t xml:space="preserve">Points (c) and (e) of Article 442  </t>
  </si>
  <si>
    <t>Article 9(2) (columns a, c, e, f and g of template EU CQ4) and Article 9(3) (columns b and d of template EU CQ4 )</t>
  </si>
  <si>
    <t xml:space="preserve">Points (c) and (e) of Article 442 </t>
  </si>
  <si>
    <t>Article 9(2) (columns a, c, e and f of template EU CQ5) and Article 9(3) (columns b and d of template EU CQ5 )</t>
  </si>
  <si>
    <t xml:space="preserve">EU CQ6: Collateral valuation - loans and advances </t>
  </si>
  <si>
    <t>Annex XVI</t>
  </si>
  <si>
    <t>Disclosure of credit risk quality (instructions)</t>
  </si>
  <si>
    <t>Annex XVII</t>
  </si>
  <si>
    <t>Disclosure of the use of credit risk mitigation techniques</t>
  </si>
  <si>
    <t>EU CRC – Qualitative disclosure requirements related to CRM techniques</t>
  </si>
  <si>
    <t xml:space="preserve">Points (a) to (e) of Article 453 </t>
  </si>
  <si>
    <t>Point (a) of Article 10</t>
  </si>
  <si>
    <t xml:space="preserve"> EU CR3 –  CRM techniques overview:  Disclosure of the use of credit risk mitigation techniques</t>
  </si>
  <si>
    <t xml:space="preserve">Point (f) of Article 453  </t>
  </si>
  <si>
    <t>Point (b) of Article 10</t>
  </si>
  <si>
    <t>Annex XVIII</t>
  </si>
  <si>
    <t>Disclosure of the use of credit risk mitigation techniques (instructions)</t>
  </si>
  <si>
    <t>Annex XIX</t>
  </si>
  <si>
    <t>Disclosure of the use of standardised approach</t>
  </si>
  <si>
    <t>EU CRD – Qualitative disclosure requirements related to standardised model</t>
  </si>
  <si>
    <t xml:space="preserve">Points (a) to (d) of Article 444  </t>
  </si>
  <si>
    <t>Point (a) of Article 11</t>
  </si>
  <si>
    <t>EU CR4 – standardised approach – Credit risk exposure and CRM effects</t>
  </si>
  <si>
    <t xml:space="preserve">Points (g), (h) and (i)  of Article 453  CRR and point (e) of Article 444 </t>
  </si>
  <si>
    <t>Point (b) of Article 11</t>
  </si>
  <si>
    <t>EU CR5 – standardised approach</t>
  </si>
  <si>
    <t xml:space="preserve">Point (e) of Article 444  </t>
  </si>
  <si>
    <t>Point (c) of Article 11</t>
  </si>
  <si>
    <t>Annex XX</t>
  </si>
  <si>
    <t>Disclosure of the use of standardised approach (instructions)</t>
  </si>
  <si>
    <t>Annex XXI</t>
  </si>
  <si>
    <t>Disclosure of the use of the IRB approach to credit risk</t>
  </si>
  <si>
    <t>EU CRE – Qualitative disclosure requirements related to IRB approach</t>
  </si>
  <si>
    <t xml:space="preserve">Points (a) to (f) of Article 452 </t>
  </si>
  <si>
    <t>Point (a) of Article 12</t>
  </si>
  <si>
    <t>EU CR6 – IRB approach – Credit risk exposures by exposure class and PD range</t>
  </si>
  <si>
    <t>Point (g)(i)-(v) of Article 452</t>
  </si>
  <si>
    <t>Point (b) of Article 12</t>
  </si>
  <si>
    <t>Point (b) of Article 452</t>
  </si>
  <si>
    <t>EU CR7 – IRB approach – Effect on the RWEAs of credit derivatives used as CRM techniques</t>
  </si>
  <si>
    <t xml:space="preserve">Point (j) of Article 453 </t>
  </si>
  <si>
    <t>Point (c) of Article 12</t>
  </si>
  <si>
    <t xml:space="preserve"> EU CR7-A – IRB approach – Disclosure of the extent of the use of CRM techniques</t>
  </si>
  <si>
    <t xml:space="preserve">Point (g) of Article 453 </t>
  </si>
  <si>
    <t xml:space="preserve">EU CR8 –  RWEA flow statements of credit risk exposures under the IRB approach </t>
  </si>
  <si>
    <t>Point (h) of Article 438</t>
  </si>
  <si>
    <t>Point (d) of Article 12</t>
  </si>
  <si>
    <t>EU CR9 –IRB approach – Back-testing of PD per exposure class (fixed PD scale)</t>
  </si>
  <si>
    <t>Point (h) of Article 452</t>
  </si>
  <si>
    <t>Point (e) of Article 12</t>
  </si>
  <si>
    <t>EU CR9.1 –IRB approach – Back-testing of PD per exposure class (only for  PD estimates according to point (f) of Article 180(1) CRR)</t>
  </si>
  <si>
    <t xml:space="preserve">Point (f) of Article 180(1) </t>
  </si>
  <si>
    <t>Annex XXII</t>
  </si>
  <si>
    <t>Disclosure of the use of the IRB approach to credit risk (instructions)</t>
  </si>
  <si>
    <t>Annex XXIII</t>
  </si>
  <si>
    <t>Disclosure of specialised lending</t>
  </si>
  <si>
    <t>EU CR10 –  Specialised lending and equity exposures under the simple riskweighted approach</t>
  </si>
  <si>
    <t xml:space="preserve">Point (e) of Article 438 </t>
  </si>
  <si>
    <t>Article 13</t>
  </si>
  <si>
    <t>Annex XXIV</t>
  </si>
  <si>
    <t>Disclosure of specialised lending (instructions)</t>
  </si>
  <si>
    <t>Annex XXV</t>
  </si>
  <si>
    <t>Disclosure of exposures to counterparty credit risk</t>
  </si>
  <si>
    <t>EU CCRA – Qualitative disclosure related to CCR</t>
  </si>
  <si>
    <t xml:space="preserve">Points (a) to (d) of Article 439  </t>
  </si>
  <si>
    <t>Point (a) of Article 14</t>
  </si>
  <si>
    <t xml:space="preserve">Points (f), (g), and (k) of Article 439  </t>
  </si>
  <si>
    <t>Point (b) of Article 14</t>
  </si>
  <si>
    <t>EU CCR2 – Transactions subject to own funds requirements for CVA risk</t>
  </si>
  <si>
    <t xml:space="preserve">Point (h) of Article 439  </t>
  </si>
  <si>
    <t>Point (c) of Article 14</t>
  </si>
  <si>
    <t>EU CCR3 – Standardised approach – CCR exposures by regulatory exposure class and risk weights</t>
  </si>
  <si>
    <t xml:space="preserve">Point (l) of Article 439 referring to point (e) of Article 444   </t>
  </si>
  <si>
    <t>Point (d) of Article 14</t>
  </si>
  <si>
    <t>EU CCR4 – IRB approach – CCR exposures by exposure class and PD scale</t>
  </si>
  <si>
    <t xml:space="preserve">Point (l) of Article 439  referring to point (g) of Article 452  </t>
  </si>
  <si>
    <t>EU CCR5 – Composition of collateral for CCR exposures</t>
  </si>
  <si>
    <t xml:space="preserve">Point (e) of Article 439  </t>
  </si>
  <si>
    <t>Point (e) of Article 14</t>
  </si>
  <si>
    <t>EU CCR6 – Credit derivatives exposures</t>
  </si>
  <si>
    <t xml:space="preserve">Point (j) of Article 439 </t>
  </si>
  <si>
    <t>Point (f) of Article 14</t>
  </si>
  <si>
    <t xml:space="preserve"> EU CCR7 – RWEA flow statements of CCR exposures under the IMM</t>
  </si>
  <si>
    <t xml:space="preserve">Point (h) of Article 438 </t>
  </si>
  <si>
    <t>Point (g) of Article 14</t>
  </si>
  <si>
    <t xml:space="preserve">Point (i) of Article 439 </t>
  </si>
  <si>
    <t>Point (h) of Article 14</t>
  </si>
  <si>
    <t>Annex XXVI</t>
  </si>
  <si>
    <t>Disclosure of exposures to counterparty credit risk (instructions)</t>
  </si>
  <si>
    <t>Annex XXVII</t>
  </si>
  <si>
    <t>Disclosure of exposures to securitisation positions</t>
  </si>
  <si>
    <t xml:space="preserve">EU-SECA - Qualitative disclosure requirements related to securitisation exposures </t>
  </si>
  <si>
    <t xml:space="preserve">Points (a) to (i) of Article 449 </t>
  </si>
  <si>
    <t>Point (a) of Article 15</t>
  </si>
  <si>
    <t>EU-SEC1 - Securitisation exposures in the non-trading book</t>
  </si>
  <si>
    <t xml:space="preserve">Point (j) of Article 449 </t>
  </si>
  <si>
    <t>Point (b) of Article 15</t>
  </si>
  <si>
    <t>EU-SEC2 - Securitisation exposures in the trading book</t>
  </si>
  <si>
    <t>EU-SEC3 - Securitisation exposures in the non-trading book and associated regulatory capital requirements - institution acting as originator or as sponsor</t>
  </si>
  <si>
    <t xml:space="preserve">Point (k)(i) of Article 449 </t>
  </si>
  <si>
    <t>Point (c) of Article 15</t>
  </si>
  <si>
    <t>EU-SEC4 - Securitisation exposures in the non-trading book and associated regulatory capital requirements - institution acting as investor</t>
  </si>
  <si>
    <t xml:space="preserve">Point (k)(ii) of Article 449 </t>
  </si>
  <si>
    <t>EU-SEC5 - Exposures securitised by the institution - Exposures in default and specific credit risk adjustments</t>
  </si>
  <si>
    <t>Article 449(l) CRR</t>
  </si>
  <si>
    <t>Point (d) of Article 15</t>
  </si>
  <si>
    <t>Annex XXVIII</t>
  </si>
  <si>
    <t>Disclosure of exposures to securitisation positions (instructions)</t>
  </si>
  <si>
    <t>Annex XXIX</t>
  </si>
  <si>
    <t>Disclosure of the use of standardised approach and internal model for market risk</t>
  </si>
  <si>
    <t>EU MRA: Qualitative disclosure requirements related to market risk</t>
  </si>
  <si>
    <t>Points (a) to (d) of Article 435(1)</t>
  </si>
  <si>
    <t>Point (a) of Article 16(2)</t>
  </si>
  <si>
    <t>EU MR1 - Market risk under the standardised approach</t>
  </si>
  <si>
    <t>Article 445</t>
  </si>
  <si>
    <t>Article 16(1)</t>
  </si>
  <si>
    <t>EU MRB: Qualitative disclosure requirements for institutions using the internal Market Risk Models</t>
  </si>
  <si>
    <t xml:space="preserve">Points (a), (b), (c), (f) of Article 455 </t>
  </si>
  <si>
    <t>Point (b) of Article 16(2)</t>
  </si>
  <si>
    <t>EU MR2-A - Market risk under the internal Model Approach (IMA)</t>
  </si>
  <si>
    <t>Point (e) of Article 455</t>
  </si>
  <si>
    <t>Point (c) of Article 16(2)</t>
  </si>
  <si>
    <t>EU MR2-B - RWA flow statements of market risk exposures under the IMA</t>
  </si>
  <si>
    <t>Point (d) of Article 16(2)</t>
  </si>
  <si>
    <t>EU MR3 - IMA values for trading portfolios</t>
  </si>
  <si>
    <t>Point (d) of Article 455</t>
  </si>
  <si>
    <t>Point (e) of Article 16(2)</t>
  </si>
  <si>
    <t>EU MR4 - Comparison of VaR estimates with gains/losses</t>
  </si>
  <si>
    <t>Point (g) of Article 455</t>
  </si>
  <si>
    <t>Point (f) of Article 16(2)</t>
  </si>
  <si>
    <t>Annex XXX</t>
  </si>
  <si>
    <t>Disclosure of the use of standardised approach and internal model for market risk (instructions)</t>
  </si>
  <si>
    <t>Annex XXXI</t>
  </si>
  <si>
    <t>Disclosure of operational risk</t>
  </si>
  <si>
    <t xml:space="preserve"> EU ORA - Qualitative information on operational risk</t>
  </si>
  <si>
    <t xml:space="preserve">Articles 435(1), 446 and 454 </t>
  </si>
  <si>
    <t>Article 17</t>
  </si>
  <si>
    <t xml:space="preserve">Articles 446 and 454 </t>
  </si>
  <si>
    <t>Annex XXXII</t>
  </si>
  <si>
    <t>Disclosure of operational risk (instructions)</t>
  </si>
  <si>
    <t>Annex XXXIII</t>
  </si>
  <si>
    <t>Disclosure of remuneration policy</t>
  </si>
  <si>
    <t>EU REMA - Remuneration policy</t>
  </si>
  <si>
    <t>Points (a), (b), (c), (d), (e), (f), (j) and (k) of Article 450(1) and of Article 450(2) (Institutions required to disclose information in points (e), (f) and (k) of Article 450(1) and in Article 450(2) in accordance with   Articles 433a, 433b and 433c CRR)</t>
  </si>
  <si>
    <t>Point (a) of Article 18</t>
  </si>
  <si>
    <t xml:space="preserve">EU REM1 - Remuneration awarded for the financial year </t>
  </si>
  <si>
    <t xml:space="preserve">Point (h)(i)-(ii) of Article 450(1)  </t>
  </si>
  <si>
    <t>Point (b) of Article 18</t>
  </si>
  <si>
    <t>EU REM2 - Special payments  to staff whose professional activities have a material impact on institutions’ risk profile (identified staff)</t>
  </si>
  <si>
    <t xml:space="preserve">Point (h)(v)-(vii) of Article 450(1)  </t>
  </si>
  <si>
    <t>Point (c) of Article 18</t>
  </si>
  <si>
    <t xml:space="preserve">EU REM3 - Deferred remuneration </t>
  </si>
  <si>
    <t xml:space="preserve">Point (h)(iii)-(iv) of Article 450(1) </t>
  </si>
  <si>
    <t>Point (d) of Article 18</t>
  </si>
  <si>
    <t>EU REM4 - Remuneration of 1 million EUR or more per year</t>
  </si>
  <si>
    <t xml:space="preserve">Point (i) of Article 450 </t>
  </si>
  <si>
    <t>Point (e) of Article 18</t>
  </si>
  <si>
    <t>EU REM5 - Information on remuneration of staff whose professional activities have a material impact on institutions’ risk profile (identified staff)</t>
  </si>
  <si>
    <t>Point (g) of Article 450(1) (Institutions required to disclose information in point (g) of Article 450(1) in accordance with Articles 433a, 433b and 433c CRR)</t>
  </si>
  <si>
    <t>Annex XXXIV</t>
  </si>
  <si>
    <t>Disclosure of remuneration policy (instructions)</t>
  </si>
  <si>
    <t>Annex XXXV</t>
  </si>
  <si>
    <t>Disclosure of encumbered and unencumbered assets</t>
  </si>
  <si>
    <t>EU AE1 - Encumbered and unencumbered assets</t>
  </si>
  <si>
    <t xml:space="preserve">Article 443 </t>
  </si>
  <si>
    <t>Article 19</t>
  </si>
  <si>
    <t>EU AE2 - Collateral received and own debt securities issued</t>
  </si>
  <si>
    <t>EU AE3 - Sources of encumbrance</t>
  </si>
  <si>
    <t>EU AE4 - Accompanying narrative information</t>
  </si>
  <si>
    <t>Annex XXXVI</t>
  </si>
  <si>
    <t>Disclosure of encumbered and unencumbered assets (instructions)</t>
  </si>
  <si>
    <t>Отдел Устойчиво развитие</t>
  </si>
  <si>
    <t>EU OV1</t>
  </si>
  <si>
    <t xml:space="preserve">EU LIB </t>
  </si>
  <si>
    <t>EU CCA</t>
  </si>
  <si>
    <t>EU LRA</t>
  </si>
  <si>
    <t>EU CRA</t>
  </si>
  <si>
    <t>EU CRB</t>
  </si>
  <si>
    <t>EU CR1</t>
  </si>
  <si>
    <t>EU CR2</t>
  </si>
  <si>
    <t>EU CR2a</t>
  </si>
  <si>
    <t>EU CQ1</t>
  </si>
  <si>
    <t>EU CQ4</t>
  </si>
  <si>
    <t>EU CQ5</t>
  </si>
  <si>
    <t>EU CQ6</t>
  </si>
  <si>
    <t>EU CQ7</t>
  </si>
  <si>
    <t>EU CQ8</t>
  </si>
  <si>
    <t>EU CR6</t>
  </si>
  <si>
    <t>EU MRA</t>
  </si>
  <si>
    <t xml:space="preserve"> EU ORA </t>
  </si>
  <si>
    <t>SHORT NAME OF TEMPLATE</t>
  </si>
  <si>
    <t>Операционен риск / Управление на капитала</t>
  </si>
  <si>
    <t>NotApp</t>
  </si>
  <si>
    <t>-</t>
  </si>
  <si>
    <t>1_BG_annexe_acte_autonome_nlw_part1_v1_OV1-KM-INS; 
1_EN_annexe_acte_autonome_nlw_part1_v2__OV1-KM-INS</t>
  </si>
  <si>
    <t>3_BG_annexe_acte_autonome_nlw_part1_v2_LI1_LI2_LI3_LI3_LIA_LIB_PV1;
3_EN_annexe_acte_autonome_nlw_part1_v4_LI1_LI2_LI3_LI3_LIA_LIB_PV1</t>
  </si>
  <si>
    <t>DSK Comments</t>
  </si>
  <si>
    <t>17_BG_annexe_acte_autonome_nlw_part1_v1_REM;
17_EN_annexe_acte_autonome_nlw_part1_v1_REM.</t>
  </si>
  <si>
    <t>C_2022_8396_1_ANNEX_BG_V5_P1_2210789_ESG
C_2022_8396_1_ANNEX_EN_V5_P1_2210789_ESG</t>
  </si>
  <si>
    <t>6_BG_annexe_acte_autonome_nlw_part1_v1_LR1-LRSum_LR2-LRCom_LR3-LRSpl_LRA;
6_EN_annexe_acte_autonome_nlw_part1_v2_LR1-LRSum_LR2-LRCom_LR3-LRSpl_LRA</t>
  </si>
  <si>
    <t>18_BG_annexe_acte_autonome_nlw_part1_v1_AE;
18_EN_annexe_acte_autonome_nlw_part1_v1_AE</t>
  </si>
  <si>
    <t>13_BG_annexe_acte_autonome_nlw_part1_v1_CCRA_CCR1-8;
13_EN_annexe_acte_autonome_nlw_part1_v2_CCRA_CCR1-8</t>
  </si>
  <si>
    <t xml:space="preserve">15_BG_annexe_acte_autonome_nlw_part1_v2_MRA_MR1_MRB_MR2-A_MR2-B_MR3_MR4;
15_EN_annexe_acte_autonome_nlw_part1_v4_MRA_MR1_MRB_MR2-A_MR2-B_MR3_MR4
</t>
  </si>
  <si>
    <t>EU TLAC3</t>
  </si>
  <si>
    <t>MREL</t>
  </si>
  <si>
    <t>Minimum requirement for own funds and eligible liabilities (internal MREL)</t>
  </si>
  <si>
    <t>Non-EU G-SII requirement for own funds and eligible liabilities (internal TLAC)</t>
  </si>
  <si>
    <t>Qualitative information</t>
  </si>
  <si>
    <t>Applicable requirement and level of application</t>
  </si>
  <si>
    <t>Is the entity subject to a non-EU G-SII requirement for own funds and eligible liabilities? (Y/N)</t>
  </si>
  <si>
    <t>If EU-1 is answered by 'Yes', is the requirement applicable on a consolidated or individual basis? (C/I)</t>
  </si>
  <si>
    <t>EU-2a</t>
  </si>
  <si>
    <t>Is the entity subject to an internal MREL? (Y/N)</t>
  </si>
  <si>
    <t>EU-2b</t>
  </si>
  <si>
    <t>If EU-2a is answered by 'Yes', is the requirement applicable on a consolidated or individual basis? (C/I)</t>
  </si>
  <si>
    <t>Own funds and eligible liabilities</t>
  </si>
  <si>
    <t>Eligible Additional Tier 1 capital</t>
  </si>
  <si>
    <t>Eligible Tier 2 capital</t>
  </si>
  <si>
    <t>Eligible own funds</t>
  </si>
  <si>
    <t>Eligible liabilities</t>
  </si>
  <si>
    <t>of which permitted guarantees</t>
  </si>
  <si>
    <t>(Adjustments)</t>
  </si>
  <si>
    <t>Own funds and eligible liabilities items after adjustments</t>
  </si>
  <si>
    <t>Total risk exposure amount and total exposure measure</t>
  </si>
  <si>
    <t>Total risk exposure amount (TREA)</t>
  </si>
  <si>
    <t>Total exposure measure (TEM)</t>
  </si>
  <si>
    <t>Own funds and eligible liabilities as a percentage of the TREA</t>
  </si>
  <si>
    <t>EU-13</t>
  </si>
  <si>
    <t>EU-14</t>
  </si>
  <si>
    <t>Own funds and eligible liabilities as a percentage of the TEM</t>
  </si>
  <si>
    <t>EU-15</t>
  </si>
  <si>
    <t>EU-16</t>
  </si>
  <si>
    <t>CET1 (as a percentage of the TREA) available after meeting the entity’s requirements</t>
  </si>
  <si>
    <t>EU-17</t>
  </si>
  <si>
    <t>Institution-specific combined buffer requirement</t>
  </si>
  <si>
    <t>Requirements</t>
  </si>
  <si>
    <t>EU-18</t>
  </si>
  <si>
    <t>Requirement expressed as a percentage of the TREA</t>
  </si>
  <si>
    <t>EU-19</t>
  </si>
  <si>
    <t>of which part of the requirement that may be met with a guarantee</t>
  </si>
  <si>
    <t>EU-20</t>
  </si>
  <si>
    <t>Requirement expressed as percentage of the TEM</t>
  </si>
  <si>
    <t>EU-22</t>
  </si>
  <si>
    <t>Total amount of excluded liabilities referred to in Article 72a(2) of Regulation (EU) No 575/2013</t>
  </si>
  <si>
    <t>Insolvency ranking</t>
  </si>
  <si>
    <t>Sum of 1 to n</t>
  </si>
  <si>
    <t>(most junior)</t>
  </si>
  <si>
    <t>(most senior)</t>
  </si>
  <si>
    <t>Resolution entity</t>
  </si>
  <si>
    <t>Description of insolvency rank (free text)</t>
  </si>
  <si>
    <t>Liabilities and own funds</t>
  </si>
  <si>
    <t>of which excluded liabilities</t>
  </si>
  <si>
    <t>Liabilities and own funds less excluded liabilities</t>
  </si>
  <si>
    <t>of which residual maturity  ≥ 1 year &lt; 2 years</t>
  </si>
  <si>
    <t>of which residual maturity  ≥ 2 year &lt; 5 years</t>
  </si>
  <si>
    <t>of which residual maturity ≥ 5 years &lt; 10 years</t>
  </si>
  <si>
    <t>of which residual maturity ≥ 10 years, but excluding perpetual securities</t>
  </si>
  <si>
    <t>of which perpetual securities</t>
  </si>
  <si>
    <t>EU TLAC2a: Creditor ranking - Entity that is not a resolution entity</t>
  </si>
  <si>
    <t>име на листа</t>
  </si>
  <si>
    <t>Раздел в Word документ</t>
  </si>
  <si>
    <t>2.1. Regulatory capital</t>
  </si>
  <si>
    <t>2.2.2. Capital requirements for market risk</t>
  </si>
  <si>
    <t>III. Asset Encumbrance Policy</t>
  </si>
  <si>
    <t>IV. Remuneration Policy and Practices</t>
  </si>
  <si>
    <t>EU CC1</t>
  </si>
  <si>
    <t>Пазарен риск / Управление на капитала</t>
  </si>
  <si>
    <t>EU TLAC4</t>
  </si>
  <si>
    <t>ok/ не изпълняваме изискванията по чл. 449а</t>
  </si>
  <si>
    <t>Parallel up</t>
  </si>
  <si>
    <t>Parallel down</t>
  </si>
  <si>
    <t>Steepener</t>
  </si>
  <si>
    <t>Flattener</t>
  </si>
  <si>
    <t>Short rates up</t>
  </si>
  <si>
    <t>Short rates down</t>
  </si>
  <si>
    <t xml:space="preserve">Changes of the economic value of equity </t>
  </si>
  <si>
    <t>Changes of the net interest income</t>
  </si>
  <si>
    <t>Non-current assets and disposal groups classified as held for sale</t>
  </si>
  <si>
    <t>Subordinated debt</t>
  </si>
  <si>
    <t>Carrying values under scope of prudential consolidation</t>
  </si>
  <si>
    <t xml:space="preserve">Subject to the CCR framework </t>
  </si>
  <si>
    <t>Subject to the securitisation framework</t>
  </si>
  <si>
    <t>Not subject to own funds requirements or subject to deduction from own funds</t>
  </si>
  <si>
    <t>Total net amount under the scope of prudential consolidation</t>
  </si>
  <si>
    <t>Assets carrying value amount under the scope of prudential consolidation (as per template LI1)</t>
  </si>
  <si>
    <t>Liabilities carrying value amount under the scope of prudential consolidation (as per template LI1)</t>
  </si>
  <si>
    <t xml:space="preserve">Items subject to </t>
  </si>
  <si>
    <t xml:space="preserve">Securitisation framework </t>
  </si>
  <si>
    <t xml:space="preserve">CCR framework </t>
  </si>
  <si>
    <t>Differences due to credit conversion factors</t>
  </si>
  <si>
    <t>Gold</t>
  </si>
  <si>
    <t>Of which secured by credit derivatives</t>
  </si>
  <si>
    <t xml:space="preserve">Of which secured by collateral </t>
  </si>
  <si>
    <t>Of which secured by financial guarantees</t>
  </si>
  <si>
    <t>Secured carrying amount</t>
  </si>
  <si>
    <t>Unsecured carrying amount</t>
  </si>
  <si>
    <t>na</t>
  </si>
  <si>
    <t>бележка</t>
  </si>
  <si>
    <t>EU IRRBB1</t>
  </si>
  <si>
    <t>EU TLAC2а</t>
  </si>
  <si>
    <t>EU TLAC2b</t>
  </si>
  <si>
    <t>Insufficient coverage for non-performing exposures</t>
  </si>
  <si>
    <t>instructions</t>
  </si>
  <si>
    <t>EU LI1</t>
  </si>
  <si>
    <t>EU LI2</t>
  </si>
  <si>
    <t>EU LI3</t>
  </si>
  <si>
    <t>EU PV1</t>
  </si>
  <si>
    <t>EU CC2</t>
  </si>
  <si>
    <t>EU LIQA</t>
  </si>
  <si>
    <t>EU LIQB</t>
  </si>
  <si>
    <t>EU CQ3</t>
  </si>
  <si>
    <t>EU CR3</t>
  </si>
  <si>
    <t>EU CCR3</t>
  </si>
  <si>
    <t>EU CR1-A</t>
  </si>
  <si>
    <t>EU CR4</t>
  </si>
  <si>
    <t>EU CR5</t>
  </si>
  <si>
    <t>EU CQ2</t>
  </si>
  <si>
    <t>EU CRC</t>
  </si>
  <si>
    <t>EU CRD</t>
  </si>
  <si>
    <t>EU CRE</t>
  </si>
  <si>
    <t>EU CR6-A</t>
  </si>
  <si>
    <t>EU CR7-A</t>
  </si>
  <si>
    <t>EU CR7</t>
  </si>
  <si>
    <t>EU CR8</t>
  </si>
  <si>
    <t>EU CR9</t>
  </si>
  <si>
    <t>EU CR9.1</t>
  </si>
  <si>
    <t>EU CR10</t>
  </si>
  <si>
    <t>EU CCRA</t>
  </si>
  <si>
    <t>EU CCR2</t>
  </si>
  <si>
    <t>EU CCR4</t>
  </si>
  <si>
    <t>EU CCR5</t>
  </si>
  <si>
    <t>EU CCR6</t>
  </si>
  <si>
    <t>EU CCR7</t>
  </si>
  <si>
    <t>EU MR2-A</t>
  </si>
  <si>
    <t>EU MR2-B</t>
  </si>
  <si>
    <t>EU MR3</t>
  </si>
  <si>
    <t>EU MR4</t>
  </si>
  <si>
    <t>EU REMA</t>
  </si>
  <si>
    <t>EU REM1</t>
  </si>
  <si>
    <t>EU REM2</t>
  </si>
  <si>
    <t>EU REM3</t>
  </si>
  <si>
    <t>EU REM4</t>
  </si>
  <si>
    <t>EU REM5</t>
  </si>
  <si>
    <t>EU AE2</t>
  </si>
  <si>
    <t>EU AE1</t>
  </si>
  <si>
    <t>EU AE3</t>
  </si>
  <si>
    <t>EU AE4</t>
  </si>
  <si>
    <t>Total exposure value</t>
  </si>
  <si>
    <t>c + d</t>
  </si>
  <si>
    <t>Protection bought</t>
  </si>
  <si>
    <t>Protection sold</t>
  </si>
  <si>
    <t>Single-name credit default swaps</t>
  </si>
  <si>
    <t>Index credit default swaps</t>
  </si>
  <si>
    <t>Total return swaps</t>
  </si>
  <si>
    <t>Credit options</t>
  </si>
  <si>
    <t>Other credit derivatives</t>
  </si>
  <si>
    <t>Total notionals</t>
  </si>
  <si>
    <t>Positive fair value (asset)</t>
  </si>
  <si>
    <t>Negative fair value (liability)</t>
  </si>
  <si>
    <t>Notionals</t>
  </si>
  <si>
    <t>Fair values</t>
  </si>
  <si>
    <t>Cash – domestic currency</t>
  </si>
  <si>
    <t>Cash – other currencies</t>
  </si>
  <si>
    <t>Domestic sovereign debt</t>
  </si>
  <si>
    <t>Other sovereign debt</t>
  </si>
  <si>
    <t>Government agency debt</t>
  </si>
  <si>
    <t>Corporate bonds</t>
  </si>
  <si>
    <t>Equity securities</t>
  </si>
  <si>
    <t>Collateral used in derivative transactions</t>
  </si>
  <si>
    <t>Collateral used in SFTs</t>
  </si>
  <si>
    <t>Fair value of collateral received</t>
  </si>
  <si>
    <t>Fair value of posted collateral</t>
  </si>
  <si>
    <t>Segregated</t>
  </si>
  <si>
    <t>Unsegregated</t>
  </si>
  <si>
    <t>Collateral type</t>
  </si>
  <si>
    <t>EU MR1</t>
  </si>
  <si>
    <r>
      <rPr>
        <b/>
        <sz val="9"/>
        <rFont val="Times New Roman"/>
        <family val="1"/>
        <charset val="204"/>
      </rPr>
      <t>Available capital (amounts)</t>
    </r>
  </si>
  <si>
    <t>Common Equity Tier 1 (CET1) capital as if IFRS 9 or analogous ECLs transitional arrangements had not been applied</t>
  </si>
  <si>
    <t>Tier 1 capital as if IFRS 9 or analogous ECLs transitional arrangements had not been applied</t>
  </si>
  <si>
    <t>Total capital</t>
  </si>
  <si>
    <t>Total capital as if IFRS 9 or analogous ECLs transitional arrangements had not been applied</t>
  </si>
  <si>
    <r>
      <rPr>
        <b/>
        <sz val="9"/>
        <rFont val="Times New Roman"/>
        <family val="1"/>
        <charset val="204"/>
      </rPr>
      <t>Risk-weighted assets (amounts)</t>
    </r>
  </si>
  <si>
    <t>Total risk-weighted assets</t>
  </si>
  <si>
    <t>Total risk-weighted assets as if IFRS 9 or analogous ECLs transitional arrangements had not been applied</t>
  </si>
  <si>
    <r>
      <rPr>
        <b/>
        <sz val="9"/>
        <rFont val="Times New Roman"/>
        <family val="1"/>
        <charset val="204"/>
      </rPr>
      <t>Capital ratios</t>
    </r>
  </si>
  <si>
    <t>Common Equity Tier 1 (as a percentage of risk exposure amount) as if IFRS 9 or analogous ECLs transitional arrangements had not been applied</t>
  </si>
  <si>
    <t>Tier 1 (as a percentage of risk exposure amount) as if IFRS 9 or analogous ECLs transitional arrangements had not been applied</t>
  </si>
  <si>
    <t>Total capital (as a percentage of risk exposure amount) as if IFRS 9 or analogous ECLs transitional arrangements had not been applied</t>
  </si>
  <si>
    <r>
      <rPr>
        <b/>
        <sz val="9"/>
        <rFont val="Times New Roman"/>
        <family val="1"/>
        <charset val="204"/>
      </rPr>
      <t>Leverage ratio</t>
    </r>
  </si>
  <si>
    <t>Leverage ratio total exposure measure</t>
  </si>
  <si>
    <t>Leverage ratio as if IFRS 9 or analogous ECLs transitional arrangements had not been applied</t>
  </si>
  <si>
    <t>In thousands of BGN/ #*</t>
  </si>
  <si>
    <t>ICAAP - Capital structure - Normative perspective</t>
  </si>
  <si>
    <t>ICAAP - Capital structure - Economic perspective</t>
  </si>
  <si>
    <t>ICAAP - Capital adequacy parameters</t>
  </si>
  <si>
    <t>EU CCR1</t>
  </si>
  <si>
    <t>FX risk</t>
  </si>
  <si>
    <t>EU CR2-A</t>
  </si>
  <si>
    <t>EU CCR5-A</t>
  </si>
  <si>
    <t>EU LR1-LRSum</t>
  </si>
  <si>
    <t>EU LR2-LRCom</t>
  </si>
  <si>
    <t>EU LR3-LRSpl</t>
  </si>
  <si>
    <t>EU CCyB2</t>
  </si>
  <si>
    <t>EU CCyB1</t>
  </si>
  <si>
    <t>ICAAP Capital structure - NP</t>
  </si>
  <si>
    <t>ICAAP Capital structure - EP</t>
  </si>
  <si>
    <t>ICAAP Capital adequacy param</t>
  </si>
  <si>
    <t>I</t>
  </si>
  <si>
    <t>* If not stated otherwise, the data corresponds to the definition for "transitional" treatment</t>
  </si>
  <si>
    <t>* Securitisation is not applicable to DSK Bank</t>
  </si>
  <si>
    <t>* the number of employees has been calculated using the full working time method</t>
  </si>
  <si>
    <t>EU INS1</t>
  </si>
  <si>
    <t>EU INS2</t>
  </si>
  <si>
    <t>EU OVC</t>
  </si>
  <si>
    <t>EU LIA</t>
  </si>
  <si>
    <t>EU CC1: Composition of regulatory own funds</t>
  </si>
  <si>
    <t>EU CC2 : Reconciliation of regulatory own funds to balance sheet in the audited financial statements</t>
  </si>
  <si>
    <t>EU KM1: Key metrics template</t>
  </si>
  <si>
    <t>EU LI1: Differences between accounting and regulatory scopes of consolidation and the mapping of financial statement categories with regulatory risk categories</t>
  </si>
  <si>
    <t>EU LI2: Main sources of differences between regulatory exposure amounts and carrying values in financial statements</t>
  </si>
  <si>
    <t>EU OV1: Overview of total risk exposure amounts</t>
  </si>
  <si>
    <t>EU CCR1: Analysis of CCR exposure by approach</t>
  </si>
  <si>
    <t>EU CCR8: Exposures to CCPs</t>
  </si>
  <si>
    <t>EU CR4: Standardised approach – Credit risk exposure and CRM effects</t>
  </si>
  <si>
    <t>EU CR3: CRM techniques overview: Disclosure of the use of credit risk mitigation techniques</t>
  </si>
  <si>
    <t>EU MR1: Market risk under the standardised approach</t>
  </si>
  <si>
    <t>EU OR1: Operational risk own funds requirements and risk-weighted exposure amounts</t>
  </si>
  <si>
    <t>EU CR2-A: Changes in the stock of non-performing loans and advances and related net accumulated recoveries</t>
  </si>
  <si>
    <t>EU CR5: Standardised approach</t>
  </si>
  <si>
    <t>EU CCR3: Standardised approach – CCR exposures by regulatory portfolio and risk</t>
  </si>
  <si>
    <t>EU CCR5-A: Impact of netting and collateral held on exposure values</t>
  </si>
  <si>
    <t>EU LIQ1: Quantitative information of LCR</t>
  </si>
  <si>
    <t>EU LR2: LRCom - Leverage ratio common disclosure</t>
  </si>
  <si>
    <t>EU CCyB2: Amount of institution-specific countercyclical capital buffer</t>
  </si>
  <si>
    <t>EU CCyB1: Geographical distribution of credit exposures relevant for the calculation of the countercyclical buffer</t>
  </si>
  <si>
    <t>EU TLAC1: Composition - MREL and, where applicable, G-SII Requirement for own funds and eligible liabilities</t>
  </si>
  <si>
    <t>EU ILAC: Internal loss absorbing capacity: internal MREL and, where applicable, requirement for own funds and eligible liabilities for non-EU G-SIIs</t>
  </si>
  <si>
    <t>EU AE1: Encumbered and unencumbered assets</t>
  </si>
  <si>
    <t>EU AE2: Collateral received and own debt securities issued</t>
  </si>
  <si>
    <t>EU AE3: Sources of encumbrance</t>
  </si>
  <si>
    <t>EU REM4: Remuneration of 1 million EUR or more per year</t>
  </si>
  <si>
    <t/>
  </si>
  <si>
    <t>EU IRRBB1: Interest rate risks of non-trading book activities</t>
  </si>
  <si>
    <r>
      <t>Performing loans to non- financial corporate clients, loans to retail and small business customers, and loans to sovereigns,</t>
    </r>
    <r>
      <rPr>
        <i/>
        <sz val="9"/>
        <color theme="9" tint="-0.249977111117893"/>
        <rFont val="Times New Roman"/>
        <family val="1"/>
        <charset val="204"/>
      </rPr>
      <t xml:space="preserve"> </t>
    </r>
    <r>
      <rPr>
        <i/>
        <sz val="9"/>
        <color theme="1"/>
        <rFont val="Times New Roman"/>
        <family val="1"/>
        <charset val="204"/>
      </rPr>
      <t>and PSEs, of which:</t>
    </r>
  </si>
  <si>
    <r>
      <t>NSFR derivative assets</t>
    </r>
    <r>
      <rPr>
        <sz val="9"/>
        <rFont val="Times New Roman"/>
        <family val="1"/>
        <charset val="204"/>
      </rPr>
      <t> </t>
    </r>
  </si>
  <si>
    <t>s</t>
  </si>
  <si>
    <t>EU-g</t>
  </si>
  <si>
    <t>EU-h</t>
  </si>
  <si>
    <t>art.94. par. 1, p. 15</t>
  </si>
  <si>
    <t>art.94. par. 1, p. 12</t>
  </si>
  <si>
    <t>art.94. par. 1, p. 4</t>
  </si>
  <si>
    <t>Not applicable</t>
  </si>
  <si>
    <t>Amount exceeding the 17,65% threshold (negative amount)</t>
  </si>
  <si>
    <t>EU-25b</t>
  </si>
  <si>
    <t>Other regulatory adjustments to AT1 capital</t>
  </si>
  <si>
    <t>EU-56a</t>
  </si>
  <si>
    <t>Qualifying eligible liabilities deductions that exceed the eligible liabilities items of the institution (negative amount)</t>
  </si>
  <si>
    <t>Other regulatory adjusments to T2 capital</t>
  </si>
  <si>
    <t>EU-56b</t>
  </si>
  <si>
    <t>Institution CET1 overall capital requirements</t>
  </si>
  <si>
    <t>of which: additional own funds requirements to address the risks other than the risk of excessive leverage</t>
  </si>
  <si>
    <t>EU-67b</t>
  </si>
  <si>
    <t>of which - prudential treatment of the softwear assets</t>
  </si>
  <si>
    <t>Capital: Total own funds</t>
  </si>
  <si>
    <t>Other regulatory adjusments</t>
  </si>
  <si>
    <t>** Columns b, e and i are not disclosed as they are not applicable</t>
  </si>
  <si>
    <t>* List of countries included as Other countries</t>
  </si>
  <si>
    <t>2022/нова форма</t>
  </si>
  <si>
    <t>Дари</t>
  </si>
  <si>
    <t>НН: последно подаване на отчета по меморандума е било към 31.12.2022 г.| Писмо БНБ-20820/17022023</t>
  </si>
  <si>
    <t>НН: последно подаване на отчета по меморандума е било към 31.12.2022 г.| Писмо БНБ-20820/17022024</t>
  </si>
  <si>
    <t>НН: последно подаване на отчета по меморандума е било към 31.12.2022 г.| Писмо БНБ-20820/17022025</t>
  </si>
  <si>
    <t>EU-SECA</t>
  </si>
  <si>
    <t>EU-SEC1</t>
  </si>
  <si>
    <t>EU-SEC2</t>
  </si>
  <si>
    <t>EU-SEC3</t>
  </si>
  <si>
    <t>EU-SEC4</t>
  </si>
  <si>
    <t>EU-SEC5</t>
  </si>
  <si>
    <t>Not appl – IRB approach</t>
  </si>
  <si>
    <t>Not appl - securitisation positions</t>
  </si>
  <si>
    <t xml:space="preserve">EU MRB </t>
  </si>
  <si>
    <t>? в тбл или в текстовата част</t>
  </si>
  <si>
    <r>
      <t xml:space="preserve">EU CR6-A – Scope of the use of IRB </t>
    </r>
    <r>
      <rPr>
        <sz val="8"/>
        <color rgb="FFC00000"/>
        <rFont val="Times New Roman"/>
        <family val="1"/>
        <charset val="204"/>
      </rPr>
      <t>and SA approaches</t>
    </r>
  </si>
  <si>
    <t>not present in our list - NotApp</t>
  </si>
  <si>
    <t xml:space="preserve"> EU OVA</t>
  </si>
  <si>
    <t xml:space="preserve"> EU OVB</t>
  </si>
  <si>
    <t>NotApp - не отчитаме CVA risk</t>
  </si>
  <si>
    <t>EU CR2a показваме като EU CR2-A</t>
  </si>
  <si>
    <t>=ICAAP Capital structure - EP</t>
  </si>
  <si>
    <t>Инчето</t>
  </si>
  <si>
    <t>? в тбл или в текстовата част - ЧР (Бедиха, Ани Георгиева), Правно (Гери Хаджипантелеева)</t>
  </si>
  <si>
    <t>? в тбл или в текстовата част - Управление на капитала</t>
  </si>
  <si>
    <t>NotApp - няма разлики в обхвата на консолидация за счетоводни и за целите на пруденциалния надзор</t>
  </si>
  <si>
    <t>? в тбл или в текстовата част - Регулаторна и оперативна отчетност</t>
  </si>
  <si>
    <t>? в тбл или в текстовата част - Управление на активите и пасивите</t>
  </si>
  <si>
    <t>? в тбл или в текстовата част - Управление на капитала/ Отчети и регулации</t>
  </si>
  <si>
    <t>? в тбл или в текстовата част - ЧР (Живка, Иван Георгиев)</t>
  </si>
  <si>
    <t>? в тбл или в текстовата част - Отчети и регулации</t>
  </si>
  <si>
    <t>Art 45J - Annex 1 - Reporting of MREL decisions</t>
  </si>
  <si>
    <t>Annex I - Templates for ESG prudential disclosures</t>
  </si>
  <si>
    <t xml:space="preserve">EU IRRBBA - Qualitative information on interest rate risks of non-trading book activities </t>
  </si>
  <si>
    <t>EU IRRBB1 -  Interest rate risks of non-trading book activities</t>
  </si>
  <si>
    <t>EU IRRBBА</t>
  </si>
  <si>
    <t>Annex I (Annex XXXVII- IRRBB tmpl)</t>
  </si>
  <si>
    <t>шаблон_версия на англ. език</t>
  </si>
  <si>
    <t>free</t>
  </si>
  <si>
    <t>Управление на капитала/ Отчети и регулации</t>
  </si>
  <si>
    <t>Човешки ресурси/ Правно</t>
  </si>
  <si>
    <t>? в тбл или в текстовата част - Операционен риск</t>
  </si>
  <si>
    <t>шаблон_версия на бълг. език</t>
  </si>
  <si>
    <t>Подаваме празно, защото в този подход не се отчитат обезпечения по деривативни сделки [В настоящия образец се попълват справедливите стойности на обезпечението (предоставено или получено), използвано по експозициите към КРК, свързани със сделки с деривати или СФЦК, независимо дали сделките са преминали клиринг чрез ЦК или не и дали на ЦК е предоставено обезпечение или не.]</t>
  </si>
  <si>
    <t>2_BG_annexe_acte_autonome_nlw_part1_v1</t>
  </si>
  <si>
    <t>1_BG_annexe_acte_autonome_nlw_part1_v1</t>
  </si>
  <si>
    <t>3_BG_annexe_acte_autonome_nlw_part1_v2</t>
  </si>
  <si>
    <t>4_BG_annexe_acte_autonome_nlw_part1_v1</t>
  </si>
  <si>
    <t>13_BG_annexe_acte_autonome_nlw_part1_v1</t>
  </si>
  <si>
    <t>10_BG_annexe_acte_autonome_nlw_part1_v1</t>
  </si>
  <si>
    <t>9_BG_annexe_acte_autonome_nlw_part1_v1</t>
  </si>
  <si>
    <t>8_BG_annexe_acte_autonome_nlw_part1_v1</t>
  </si>
  <si>
    <t>7_BG_annexe_acte_autonome_nlw_part1_v1</t>
  </si>
  <si>
    <t>6_BG_annexe_acte_autonome_nlw_part1_v1</t>
  </si>
  <si>
    <t>5_BG_annexe_acte_autonome_nlw_part1_v1</t>
  </si>
  <si>
    <t>15_BG_annexe_acte_autonome_nlw_part1_v2</t>
  </si>
  <si>
    <t>18_BG_annexe_acte_autonome_nlw_part1_v1</t>
  </si>
  <si>
    <t>17_BG_annexe_acte_autonome_nlw_part1_v1</t>
  </si>
  <si>
    <t>16_BG_annexe_acte_autonome_nlw_part1_v1</t>
  </si>
  <si>
    <t>ICAAP</t>
  </si>
  <si>
    <t>Мария Петрова</t>
  </si>
  <si>
    <t>Мариян Давидов</t>
  </si>
  <si>
    <t>? в тбл или в текстовата част - Пазарен риск</t>
  </si>
  <si>
    <t>като таблица</t>
  </si>
  <si>
    <t>политики на нетиране</t>
  </si>
  <si>
    <t>Регулаторна и оперативна отчетност 2023; Отчети и регулации 2024</t>
  </si>
  <si>
    <t>Grenada</t>
  </si>
  <si>
    <r>
      <t>Performing securities financing transactions with financial customer collateralised by other assets and loans and advances to financial institutions</t>
    </r>
    <r>
      <rPr>
        <i/>
        <strike/>
        <sz val="11"/>
        <color rgb="FFFF0000"/>
        <rFont val="Calibri"/>
        <family val="2"/>
      </rPr>
      <t/>
    </r>
  </si>
  <si>
    <t>art.94. par. 1, p. 13</t>
  </si>
  <si>
    <t>art.94. par. 1, p. 7 and p. 8</t>
  </si>
  <si>
    <t>art.94. par. 1, p. 6, p.7 and p. 8</t>
  </si>
  <si>
    <t>art.94. par. 1, p. 6 and p.8</t>
  </si>
  <si>
    <t>art.94. par. 1, p. 4b</t>
  </si>
  <si>
    <t>art.94. par. 1, p. 4a</t>
  </si>
  <si>
    <t>art.94. par. 1, p. 1 and p.2</t>
  </si>
  <si>
    <t>Eligible liabilities that are not subordinated to excluded liabilities (not grandfathered pre-cap)</t>
  </si>
  <si>
    <r>
      <t>Own funds for the purpose of Articles 92a</t>
    </r>
    <r>
      <rPr>
        <sz val="9"/>
        <color rgb="FFFF0000"/>
        <rFont val="Times New Roman"/>
        <family val="1"/>
        <charset val="204"/>
      </rPr>
      <t xml:space="preserve"> </t>
    </r>
    <r>
      <rPr>
        <sz val="9"/>
        <rFont val="Times New Roman"/>
        <family val="1"/>
        <charset val="204"/>
      </rPr>
      <t>of Regulation (EU) No 575/2013 and 45 of Directive 2014/59/EU</t>
    </r>
  </si>
  <si>
    <t>Amount of non subordinated instruments eligible, where applicable after application of Article 72b (3) of Regulation (EU) No 575/2013</t>
  </si>
  <si>
    <r>
      <t>Total amount of excluded liabilities referred to in Article 72a(2</t>
    </r>
    <r>
      <rPr>
        <sz val="9"/>
        <rFont val="Times New Roman"/>
        <family val="1"/>
        <charset val="204"/>
      </rPr>
      <t>) of Regulation (EU) No 575/2013</t>
    </r>
  </si>
  <si>
    <t>Public or private placement</t>
  </si>
  <si>
    <t>3a </t>
  </si>
  <si>
    <t>Contractual recognition of write down and conversion powers of resolution authorities</t>
  </si>
  <si>
    <t>Private</t>
  </si>
  <si>
    <t>Loan facility agreement</t>
  </si>
  <si>
    <t>dated</t>
  </si>
  <si>
    <t>21.12.2022
29.03.2023</t>
  </si>
  <si>
    <t>37a</t>
  </si>
  <si>
    <t>Link to the full term and conditions of the instrument (signposting)</t>
  </si>
  <si>
    <t>34a </t>
  </si>
  <si>
    <t>Type of subordination (only for eligible liabilities)</t>
  </si>
  <si>
    <t>EU-34b</t>
  </si>
  <si>
    <t>Ranking of the instrument in normal insolvency proceedings</t>
  </si>
  <si>
    <t>21.12.2032
29.03.2033</t>
  </si>
  <si>
    <t>BGN 225 m.
BGN 225 m.</t>
  </si>
  <si>
    <t>Amount of qualifying items referred to in Article 494a(1) CRR subject to phase out from AT1</t>
  </si>
  <si>
    <t>Amount of qualifying items referred to in Article 494b(1) CRR subject to phase out from AT1</t>
  </si>
  <si>
    <t>33a</t>
  </si>
  <si>
    <t>33b</t>
  </si>
  <si>
    <t>47a</t>
  </si>
  <si>
    <t>47b</t>
  </si>
  <si>
    <t>Amount of qualifying  items referred to in Article 494a(2) CRR subject to phase out from T2</t>
  </si>
  <si>
    <t>Amount of qualifying  items referred to in Article 494b(2) CRR subject to phase out from T2</t>
  </si>
  <si>
    <t>Capital and Liabilities</t>
  </si>
  <si>
    <t>3m Euribor + 700 bp (7%)
3m Euribor + 506 bp (5,06%)</t>
  </si>
  <si>
    <t>Liability – amortised cost</t>
  </si>
  <si>
    <t>Mandatory</t>
  </si>
  <si>
    <t>Capital instruments eligible as T2 Capital</t>
  </si>
  <si>
    <t>Total own funds and subbordinated debt</t>
  </si>
  <si>
    <t>art. 473а, art. 468, art. 36 (1) (m)</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</si>
  <si>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</si>
  <si>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</si>
  <si>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</si>
  <si>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</si>
  <si>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</si>
  <si>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</si>
  <si>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</si>
  <si>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</si>
  <si>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</si>
  <si>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</si>
  <si>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</si>
  <si>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</si>
  <si>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</si>
  <si>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</si>
  <si>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</si>
  <si>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</si>
  <si>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</si>
  <si>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</si>
  <si>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</si>
  <si>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</si>
  <si>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</si>
  <si>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 xml:space="preserve">Operational risk </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</si>
  <si>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</si>
  <si>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</si>
  <si>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</si>
  <si>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</si>
  <si>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</si>
  <si>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</si>
  <si>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t>
  </si>
  <si>
    <t>Others</t>
  </si>
  <si>
    <t>q</t>
  </si>
  <si>
    <t xml:space="preserve">not applicable - only for reporting entities in accordance with Article 45e </t>
  </si>
  <si>
    <t xml:space="preserve"> 31.12.2023</t>
  </si>
  <si>
    <t>ЧР (Бедиха, Ани Георгиева); RISK - Л. Дойкова</t>
  </si>
  <si>
    <t>извън обхвата, докато не станем point of entry</t>
  </si>
  <si>
    <t>NotApp - не сме point of entry</t>
  </si>
  <si>
    <t>according to art. 94(1) 12 of the Bank Bankruptcy Act</t>
  </si>
  <si>
    <t>according to art.94(1) 13 of the Bank Bankruptcy Act</t>
  </si>
  <si>
    <t>Other differences - art. 36, m) CRR</t>
  </si>
  <si>
    <t>Differences due to consideration of provisions - art. 437a CRR</t>
  </si>
  <si>
    <t>отговорни лица</t>
  </si>
  <si>
    <t>Горица Марова</t>
  </si>
  <si>
    <t>Живка</t>
  </si>
  <si>
    <t>вид на представяне на качествената информация - табличен / свободен текст</t>
  </si>
  <si>
    <t>кач.инф. (име на файл)</t>
  </si>
  <si>
    <t>инд._бълг. език</t>
  </si>
  <si>
    <t>конс._бълг. език</t>
  </si>
  <si>
    <t>инд._англ. език</t>
  </si>
  <si>
    <t>конс._англ. език</t>
  </si>
  <si>
    <t>финална проверка - количествена инф. (excel-файл)</t>
  </si>
  <si>
    <t>качествена информация</t>
  </si>
  <si>
    <t>обосновка, ако някоя от изискваните форми няма да на бъде попълвана</t>
  </si>
  <si>
    <t>аналитична</t>
  </si>
  <si>
    <t>количествена</t>
  </si>
  <si>
    <t xml:space="preserve">финална проверка - качествена инф. (word-файл - включва обща част и минимално изисквана информация)
</t>
  </si>
  <si>
    <t>(дата)</t>
  </si>
  <si>
    <t>Current tax payable</t>
  </si>
  <si>
    <t>Basel III
2024 Regulatory</t>
  </si>
  <si>
    <t xml:space="preserve">Paid up capital instruments </t>
  </si>
  <si>
    <t>(-) Goodwill</t>
  </si>
  <si>
    <t>(-) Other intangible assets</t>
  </si>
  <si>
    <t>o.w. deduction related to prudential provisioning</t>
  </si>
  <si>
    <t>Internal assessment
Economic perspective
2024</t>
  </si>
  <si>
    <t>FV adjustments on loan portfolio</t>
  </si>
  <si>
    <t>Regulatory requirement
Normative perspective
2024</t>
  </si>
  <si>
    <t>Subset of liabilities and own funds less excluded liabilities that are own funds and eligible liabilities for the purpose of internal MREL</t>
  </si>
  <si>
    <t>FX risk: Capital requirements for foreigh exchange risk as at 31 December 2024</t>
  </si>
  <si>
    <t>Liechtenstein</t>
  </si>
  <si>
    <t>(A) Amount at 31.12.2024</t>
  </si>
  <si>
    <t>Reference to row in EU CC1</t>
  </si>
  <si>
    <t xml:space="preserve"> 31.12.2024</t>
  </si>
  <si>
    <t>Year-End Disclosure of DSK Bank AD as of 2024 on a Standalone level</t>
  </si>
  <si>
    <t>Link to table</t>
  </si>
  <si>
    <t>Table name</t>
  </si>
  <si>
    <t xml:space="preserve">Key metrics - MREL and, where applicable, G-SII requirement for own funds and eligible liabilities  </t>
  </si>
  <si>
    <t>Tables which DSK Bank does not disclose (not applicable)</t>
  </si>
  <si>
    <t>Prudent valuation adjustments (PVA)</t>
  </si>
  <si>
    <t>Scope of the use of IRB and SA approaches</t>
  </si>
  <si>
    <t>IRB approach – Credit risk exposures by exposure class and PD range</t>
  </si>
  <si>
    <t>IRB approach – Disclosure of the extent of the use of CRM techniques</t>
  </si>
  <si>
    <t>IRB approach – Effect on the RWEAs of credit derivatives used as CRM techniques</t>
  </si>
  <si>
    <t xml:space="preserve">RWEA flow statements of credit risk exposures under the IRB approach </t>
  </si>
  <si>
    <t>IRB approach – Back-testing of PD per exposure class (fixed PD scale)</t>
  </si>
  <si>
    <t>Back-testing of PD per exposure class (only for  PD estimates according to Article 180(1)(f))</t>
  </si>
  <si>
    <t xml:space="preserve"> Specialised lending and equity exposures under the simple riskweighted approach</t>
  </si>
  <si>
    <t>Transactions subject to own funds requirements for CVA risk</t>
  </si>
  <si>
    <t>IRB approach – CCR exposures by exposure class and PD scale</t>
  </si>
  <si>
    <t>RWEA flow statements of CCR exposures under the IMM</t>
  </si>
  <si>
    <t>EU SEC1</t>
  </si>
  <si>
    <t>Securitisation exposures in the non-trading book</t>
  </si>
  <si>
    <t>EU SEC2</t>
  </si>
  <si>
    <t>Securitisation exposures in the trading book</t>
  </si>
  <si>
    <t>EU SEC3</t>
  </si>
  <si>
    <t>Securitisation exposures in the non-trading book and associated regulatory capital requirements - institution acting as originator or as sponsor</t>
  </si>
  <si>
    <t>EU SEC4</t>
  </si>
  <si>
    <t>Securitisation exposures in the non-trading book and associated regulatory capital requirements - institution acting as investor</t>
  </si>
  <si>
    <t>EU SEC5</t>
  </si>
  <si>
    <t>Exposures securitised by the institution - Exposures in default and specific credit risk adjustments</t>
  </si>
  <si>
    <t>Market risk under the internal Model Approach (IMA)</t>
  </si>
  <si>
    <t>RWA flow statements of market risk exposures under the IMA</t>
  </si>
  <si>
    <t>IMA values for trading portfolios</t>
  </si>
  <si>
    <t>Comparison of VaR estimates with gains/losses</t>
  </si>
  <si>
    <t>Banking book- Climate Change transition risk: Credit quality of exposures by sector, emissions and residual maturity</t>
  </si>
  <si>
    <t>2.CC Trans-BB.RE collateral</t>
  </si>
  <si>
    <t>Banking book - Climate change transition risk: Loans collateralised by immovable property - Energy efficiency of the collateral</t>
  </si>
  <si>
    <t>Banking book - Climate change transition risk: Exposures to top 20 carbon-intensive firms</t>
  </si>
  <si>
    <t>Banking book - Climate change physical risk: Exposures subject to physical risk</t>
  </si>
  <si>
    <t>Other climate change mitigating actions that are not covered in the EU Taxonomy</t>
  </si>
  <si>
    <t>Key metrics - MREL and, where applicable, G-SII requirement for own funds and eligible liabilities - resolution entity</t>
  </si>
  <si>
    <t>Creditor ranking - Entity that is not a resolution entity</t>
  </si>
  <si>
    <t>TLAC3a: creditor ranking - resolution entity/ EU TLAC3b: creditor ranking - resolution entity</t>
  </si>
  <si>
    <t>Table disclosed on consolidated level only</t>
  </si>
  <si>
    <t>Outline of the differences in the scopes of consolidation (entity by entity)</t>
  </si>
  <si>
    <t>List of countries included as Other countries</t>
  </si>
  <si>
    <t>Cameroon</t>
  </si>
  <si>
    <t>Mongolia</t>
  </si>
  <si>
    <t>Sudan</t>
  </si>
  <si>
    <t>Estonia</t>
  </si>
  <si>
    <t>United Arab Emirates</t>
  </si>
  <si>
    <t>Afghanistan</t>
  </si>
  <si>
    <t>Senegal</t>
  </si>
  <si>
    <t>Kyrgyzstan</t>
  </si>
  <si>
    <t>Nigeria</t>
  </si>
  <si>
    <t>Lithuania</t>
  </si>
  <si>
    <t>Jordan</t>
  </si>
  <si>
    <t>Malta</t>
  </si>
  <si>
    <t>Guinea</t>
  </si>
  <si>
    <t>China</t>
  </si>
  <si>
    <t>Kosovo</t>
  </si>
  <si>
    <t>Cuba</t>
  </si>
  <si>
    <t>Cyprus</t>
  </si>
  <si>
    <t>Uzbekistan</t>
  </si>
  <si>
    <t>Pakistan</t>
  </si>
  <si>
    <t>Côte D'Ivoire</t>
  </si>
  <si>
    <t>Thailand</t>
  </si>
  <si>
    <t>Colombia</t>
  </si>
  <si>
    <t>Virgin Islands, British</t>
  </si>
  <si>
    <t>Azerbaijan</t>
  </si>
  <si>
    <t>Luxembourg</t>
  </si>
  <si>
    <t>New Zealand</t>
  </si>
  <si>
    <t>Iraq</t>
  </si>
  <si>
    <t>Australia</t>
  </si>
  <si>
    <t>Latvia</t>
  </si>
  <si>
    <t>Nicaragua</t>
  </si>
  <si>
    <t>Canada</t>
  </si>
  <si>
    <t>Korea, Republic Of</t>
  </si>
  <si>
    <t>Iran, Islamic Republic Of</t>
  </si>
  <si>
    <t>Madagascar</t>
  </si>
  <si>
    <t>Paraguay</t>
  </si>
  <si>
    <t>Venezuela, Bolivarian Republic Of</t>
  </si>
  <si>
    <t>Philippines</t>
  </si>
  <si>
    <t>Kenya</t>
  </si>
  <si>
    <t>Sao Tome And Principe</t>
  </si>
  <si>
    <t>Indonesia</t>
  </si>
  <si>
    <t>Vietnam</t>
  </si>
  <si>
    <t>On-balance-sheet exposures-Other countries</t>
  </si>
  <si>
    <t>Off-balance-sheet exposures-Other countries</t>
  </si>
  <si>
    <t>Other country</t>
  </si>
  <si>
    <t>Nort Macedonia</t>
  </si>
  <si>
    <t>Viet Nam</t>
  </si>
  <si>
    <t>Congo</t>
  </si>
  <si>
    <t>Ecuador</t>
  </si>
  <si>
    <t>Yemen</t>
  </si>
  <si>
    <t>Macedonia, The Former Yugoslav Republic Of</t>
  </si>
  <si>
    <t>Montenegro</t>
  </si>
  <si>
    <t>* DSK Bank has no credit derivatives in its wallets</t>
  </si>
  <si>
    <t>International organizations</t>
  </si>
  <si>
    <t>Tsvetoslav Dimov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</si>
</sst>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 _л_в_._-;\-* #,##0\ _л_в_._-;_-* &quot;-&quot;\ _л_в_._-;_-@_-"/>
    <numFmt numFmtId="165" formatCode="_-* #,##0.00\ _л_в_._-;\-* #,##0.00\ _л_в_._-;_-* &quot;-&quot;??\ _л_в_._-;_-@_-"/>
    <numFmt numFmtId="166" formatCode="_(* #,##0_);_(* \(#,##0\);_(* &quot;-&quot;_);_(@_)"/>
    <numFmt numFmtId="167" formatCode="[$-409]dd/mmm/yy;@"/>
    <numFmt numFmtId="168" formatCode="_(#,##0_);_(\(#,##0\);_(&quot;-&quot;_)"/>
    <numFmt numFmtId="169" formatCode="_-* #,##0.00_-;\-* #,##0.00_-;_-* \-??_-;_-@_-"/>
  </numFmts>
  <fonts count="146">
    <font>
      <sz val="10"/>
      <name val="Arial"/>
    </font>
    <font>
      <sz val="11"/>
      <color theme="1"/>
      <name val="Calibri"/>
      <family val="2"/>
      <charset val="204"/>
      <scheme val="minor"/>
    </font>
    <font>
      <sz val="11"/>
      <color theme="1"/>
      <name val="Calibri"/>
      <family val="2"/>
      <charset val="204"/>
      <scheme val="minor"/>
    </font>
    <font>
      <sz val="10"/>
      <name val="Arial"/>
      <family val="2"/>
      <charset val="204"/>
    </font>
    <font>
      <sz val="8"/>
      <name val="Verdana"/>
      <family val="2"/>
      <charset val="204"/>
    </font>
    <font>
      <sz val="10"/>
      <name val="Arial"/>
      <family val="2"/>
    </font>
    <font>
      <b/>
      <sz val="9"/>
      <name val="Times New Roman"/>
      <family val="1"/>
      <charset val="204"/>
    </font>
    <font>
      <sz val="9"/>
      <name val="Times New Roman"/>
      <family val="1"/>
      <charset val="204"/>
    </font>
    <font>
      <sz val="9"/>
      <color indexed="8"/>
      <name val="Times New Roman"/>
      <family val="1"/>
      <charset val="204"/>
    </font>
    <font>
      <sz val="9"/>
      <color rgb="FFC00000"/>
      <name val="Times New Roman"/>
      <family val="1"/>
      <charset val="204"/>
    </font>
    <font>
      <b/>
      <sz val="9"/>
      <color indexed="8"/>
      <name val="Times New Roman"/>
      <family val="1"/>
      <charset val="204"/>
    </font>
    <font>
      <sz val="11"/>
      <color theme="1"/>
      <name val="Calibri"/>
      <family val="2"/>
      <charset val="204"/>
      <scheme val="minor"/>
    </font>
    <font>
      <sz val="10"/>
      <name val="Arial"/>
      <family val="2"/>
      <charset val="204"/>
    </font>
    <font>
      <i/>
      <sz val="9"/>
      <name val="Times New Roman"/>
      <family val="1"/>
      <charset val="204"/>
    </font>
    <font>
      <b/>
      <sz val="9"/>
      <color rgb="FF0070C0"/>
      <name val="Times New Roman"/>
      <family val="1"/>
      <charset val="204"/>
    </font>
    <font>
      <b/>
      <i/>
      <sz val="9"/>
      <name val="Times New Roman"/>
      <family val="1"/>
      <charset val="204"/>
    </font>
    <font>
      <sz val="9"/>
      <color theme="1"/>
      <name val="Times New Roman"/>
      <family val="1"/>
      <charset val="204"/>
    </font>
    <font>
      <sz val="9"/>
      <name val="Times New Roman"/>
      <family val="1"/>
    </font>
    <font>
      <b/>
      <sz val="9"/>
      <color theme="1"/>
      <name val="Times New Roman"/>
      <family val="1"/>
      <charset val="204"/>
    </font>
    <font>
      <sz val="10"/>
      <name val="Arial"/>
      <family val="2"/>
      <charset val="204"/>
    </font>
    <font>
      <b/>
      <i/>
      <sz val="9"/>
      <color theme="1"/>
      <name val="Times New Roman"/>
      <family val="1"/>
      <charset val="204"/>
    </font>
    <font>
      <sz val="11"/>
      <color indexed="8"/>
      <name val="Calibri"/>
      <family val="2"/>
    </font>
    <font>
      <sz val="8"/>
      <name val="Times New Roman"/>
      <family val="1"/>
      <charset val="204"/>
    </font>
    <font>
      <b/>
      <sz val="13"/>
      <color indexed="56"/>
      <name val="Arial"/>
      <family val="2"/>
    </font>
    <font>
      <b/>
      <sz val="10"/>
      <name val="Arial"/>
      <family val="2"/>
    </font>
    <font>
      <sz val="11"/>
      <color theme="1"/>
      <name val="Calibri"/>
      <family val="2"/>
      <scheme val="minor"/>
    </font>
    <font>
      <b/>
      <sz val="9"/>
      <color rgb="FF000000"/>
      <name val="Times New Roman"/>
      <family val="1"/>
      <charset val="204"/>
    </font>
    <font>
      <sz val="9"/>
      <color rgb="FF000000"/>
      <name val="Times New Roman"/>
      <family val="1"/>
      <charset val="204"/>
    </font>
    <font>
      <sz val="9"/>
      <name val="Times New Roman"/>
      <family val="1"/>
      <charset val="204"/>
    </font>
    <font>
      <b/>
      <sz val="9"/>
      <name val="Times New Roman"/>
      <family val="1"/>
      <charset val="204"/>
    </font>
    <font>
      <sz val="9"/>
      <color indexed="8"/>
      <name val="Times New Roman"/>
      <family val="1"/>
      <charset val="204"/>
    </font>
    <font>
      <i/>
      <sz val="9"/>
      <name val="Times New Roman"/>
      <family val="1"/>
      <charset val="204"/>
    </font>
    <font>
      <b/>
      <sz val="8"/>
      <name val="Times New Roman"/>
      <family val="1"/>
      <charset val="204"/>
    </font>
    <font>
      <i/>
      <sz val="8"/>
      <name val="Times New Roman"/>
      <family val="1"/>
      <charset val="204"/>
    </font>
    <font>
      <sz val="8"/>
      <color theme="1"/>
      <name val="Times New Roman"/>
      <family val="1"/>
      <charset val="204"/>
    </font>
    <font>
      <b/>
      <sz val="8"/>
      <color theme="1"/>
      <name val="Times New Roman"/>
      <family val="1"/>
      <charset val="204"/>
    </font>
    <font>
      <b/>
      <sz val="9"/>
      <name val="Times New Roman"/>
      <family val="1"/>
    </font>
    <font>
      <b/>
      <sz val="9"/>
      <color rgb="FFC00000"/>
      <name val="Times New Roman"/>
      <family val="1"/>
      <charset val="204"/>
    </font>
    <font>
      <i/>
      <sz val="9"/>
      <color theme="1"/>
      <name val="Times New Roman"/>
      <family val="1"/>
      <charset val="204"/>
    </font>
    <font>
      <sz val="9"/>
      <name val="Times New Roman"/>
      <family val="1"/>
      <charset val="204"/>
    </font>
    <font>
      <u/>
      <sz val="10"/>
      <color indexed="12"/>
      <name val="Arial"/>
      <family val="2"/>
    </font>
    <font>
      <sz val="11"/>
      <color indexed="9"/>
      <name val="Calibri"/>
      <family val="2"/>
    </font>
    <font>
      <sz val="11"/>
      <color indexed="60"/>
      <name val="Calibri"/>
      <family val="2"/>
    </font>
    <font>
      <b/>
      <sz val="11"/>
      <color indexed="8"/>
      <name val="Calibri"/>
      <family val="2"/>
    </font>
    <font>
      <u/>
      <sz val="6.5"/>
      <color indexed="12"/>
      <name val="Arial"/>
      <family val="2"/>
    </font>
    <font>
      <sz val="10"/>
      <color indexed="8"/>
      <name val="Arial"/>
      <family val="2"/>
    </font>
    <font>
      <sz val="11"/>
      <color indexed="62"/>
      <name val="Calibri"/>
      <family val="2"/>
    </font>
    <font>
      <b/>
      <sz val="10"/>
      <color indexed="52"/>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i/>
      <sz val="10"/>
      <color indexed="23"/>
      <name val="Arial"/>
      <family val="2"/>
    </font>
    <font>
      <sz val="11"/>
      <color indexed="10"/>
      <name val="Calibri"/>
      <family val="2"/>
    </font>
    <font>
      <sz val="11"/>
      <color indexed="52"/>
      <name val="Calibri"/>
      <family val="2"/>
    </font>
    <font>
      <sz val="10"/>
      <color indexed="62"/>
      <name val="Arial"/>
      <family val="2"/>
    </font>
    <font>
      <sz val="11"/>
      <color indexed="17"/>
      <name val="Calibri"/>
      <family val="2"/>
    </font>
    <font>
      <b/>
      <sz val="11"/>
      <color indexed="63"/>
      <name val="Calibri"/>
      <family val="2"/>
    </font>
    <font>
      <i/>
      <sz val="11"/>
      <color indexed="23"/>
      <name val="Calibri"/>
      <family val="2"/>
    </font>
    <font>
      <b/>
      <sz val="10"/>
      <color indexed="63"/>
      <name val="Arial"/>
      <family val="2"/>
    </font>
    <font>
      <sz val="11"/>
      <color indexed="20"/>
      <name val="Calibri"/>
      <family val="2"/>
    </font>
    <font>
      <b/>
      <sz val="11"/>
      <color indexed="52"/>
      <name val="Calibri"/>
      <family val="2"/>
    </font>
    <font>
      <sz val="10"/>
      <color indexed="1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1"/>
      <color indexed="56"/>
      <name val="Arial"/>
      <family val="2"/>
    </font>
    <font>
      <sz val="10"/>
      <color indexed="52"/>
      <name val="Arial"/>
      <family val="2"/>
    </font>
    <font>
      <sz val="10"/>
      <color indexed="60"/>
      <name val="Arial"/>
      <family val="2"/>
    </font>
    <font>
      <b/>
      <sz val="10"/>
      <color indexed="8"/>
      <name val="Arial"/>
      <family val="2"/>
    </font>
    <font>
      <sz val="10"/>
      <color theme="1"/>
      <name val="Arial"/>
      <family val="2"/>
    </font>
    <font>
      <sz val="11"/>
      <color theme="1"/>
      <name val="Calibri"/>
      <family val="2"/>
      <charset val="238"/>
      <scheme val="minor"/>
    </font>
    <font>
      <b/>
      <sz val="12"/>
      <name val="Arial"/>
      <family val="2"/>
    </font>
    <font>
      <sz val="11"/>
      <name val="Calibri"/>
      <family val="2"/>
      <charset val="204"/>
      <scheme val="minor"/>
    </font>
    <font>
      <sz val="9"/>
      <name val="Times New Roman"/>
      <family val="1"/>
      <charset val="204"/>
    </font>
    <font>
      <i/>
      <sz val="9"/>
      <name val="Times New Roman"/>
      <family val="1"/>
      <charset val="204"/>
    </font>
    <font>
      <sz val="9"/>
      <color rgb="FFFF0000"/>
      <name val="Times New Roman"/>
      <family val="1"/>
      <charset val="204"/>
    </font>
    <font>
      <sz val="8"/>
      <name val="Arial"/>
      <family val="2"/>
      <charset val="204"/>
    </font>
    <font>
      <sz val="10"/>
      <color indexed="8"/>
      <name val="Helvetica Neue"/>
    </font>
    <font>
      <b/>
      <sz val="9"/>
      <color rgb="FFFF0000"/>
      <name val="Times New Roman"/>
      <family val="1"/>
      <charset val="204"/>
    </font>
    <font>
      <b/>
      <sz val="9"/>
      <color rgb="FF6666FF"/>
      <name val="Times New Roman"/>
      <family val="1"/>
      <charset val="204"/>
    </font>
    <font>
      <sz val="11"/>
      <name val="Calibri"/>
      <family val="2"/>
      <scheme val="minor"/>
    </font>
    <font>
      <b/>
      <sz val="20"/>
      <name val="Arial"/>
      <family val="2"/>
    </font>
    <font>
      <sz val="9"/>
      <color theme="0" tint="-0.249977111117893"/>
      <name val="Times New Roman"/>
      <family val="1"/>
      <charset val="204"/>
    </font>
    <font>
      <sz val="8"/>
      <color rgb="FFC00000"/>
      <name val="Times New Roman"/>
      <family val="1"/>
      <charset val="204"/>
    </font>
    <font>
      <i/>
      <strike/>
      <sz val="11"/>
      <color rgb="FFFF0000"/>
      <name val="Calibri"/>
      <family val="2"/>
      <scheme val="minor"/>
    </font>
    <font>
      <strike/>
      <sz val="9"/>
      <name val="Times New Roman"/>
      <family val="1"/>
      <charset val="204"/>
    </font>
    <font>
      <sz val="10"/>
      <color rgb="FFC00000"/>
      <name val="Arial"/>
      <family val="2"/>
      <charset val="204"/>
    </font>
    <font>
      <sz val="9"/>
      <name val="Calibri"/>
      <family val="2"/>
      <scheme val="minor"/>
    </font>
    <font>
      <b/>
      <i/>
      <sz val="8"/>
      <color theme="1"/>
      <name val="Times New Roman"/>
      <family val="1"/>
      <charset val="204"/>
    </font>
    <font>
      <u/>
      <sz val="11"/>
      <color theme="10"/>
      <name val="Calibri"/>
      <family val="2"/>
      <scheme val="minor"/>
    </font>
    <font>
      <sz val="8"/>
      <color rgb="FF000000"/>
      <name val="Calibri"/>
      <family val="2"/>
      <scheme val="minor"/>
    </font>
    <font>
      <sz val="8"/>
      <name val="Calibri"/>
      <family val="2"/>
      <scheme val="minor"/>
    </font>
    <font>
      <b/>
      <sz val="9"/>
      <color rgb="FF7030A0"/>
      <name val="Times New Roman"/>
      <family val="1"/>
      <charset val="204"/>
    </font>
    <font>
      <b/>
      <u/>
      <sz val="8"/>
      <color theme="0"/>
      <name val="Times New Roman"/>
      <family val="1"/>
      <charset val="204"/>
    </font>
    <font>
      <b/>
      <sz val="9"/>
      <color theme="0"/>
      <name val="Times New Roman"/>
      <family val="1"/>
      <charset val="204"/>
    </font>
    <font>
      <sz val="9"/>
      <color theme="0"/>
      <name val="Times New Roman"/>
      <family val="1"/>
      <charset val="204"/>
    </font>
    <font>
      <b/>
      <sz val="9"/>
      <color theme="4"/>
      <name val="Times New Roman"/>
      <family val="1"/>
      <charset val="204"/>
    </font>
    <font>
      <b/>
      <strike/>
      <sz val="9"/>
      <color rgb="FFFF0000"/>
      <name val="Times New Roman"/>
      <family val="1"/>
      <charset val="204"/>
    </font>
    <font>
      <sz val="9"/>
      <color rgb="FFFF0000"/>
      <name val="Times New Roman"/>
      <family val="1"/>
    </font>
    <font>
      <i/>
      <sz val="9"/>
      <color theme="0"/>
      <name val="Times New Roman"/>
      <family val="1"/>
      <charset val="204"/>
    </font>
    <font>
      <b/>
      <sz val="11"/>
      <color theme="0"/>
      <name val="Calibri"/>
      <family val="2"/>
      <scheme val="minor"/>
    </font>
    <font>
      <b/>
      <sz val="10"/>
      <color theme="0"/>
      <name val="Times New Roman"/>
      <family val="1"/>
      <charset val="204"/>
    </font>
    <font>
      <sz val="10"/>
      <color theme="0"/>
      <name val="Arial"/>
      <family val="2"/>
      <charset val="204"/>
    </font>
    <font>
      <u/>
      <sz val="10"/>
      <color theme="10"/>
      <name val="Arial"/>
      <family val="2"/>
      <charset val="204"/>
    </font>
    <font>
      <i/>
      <u/>
      <sz val="10"/>
      <color theme="10"/>
      <name val="Arial"/>
      <family val="2"/>
      <charset val="204"/>
    </font>
    <font>
      <i/>
      <u/>
      <sz val="10"/>
      <color indexed="30"/>
      <name val="Arial"/>
      <family val="2"/>
      <charset val="204"/>
    </font>
    <font>
      <i/>
      <sz val="9"/>
      <color theme="9" tint="-0.249977111117893"/>
      <name val="Times New Roman"/>
      <family val="1"/>
      <charset val="204"/>
    </font>
    <font>
      <i/>
      <sz val="9"/>
      <color rgb="FF000000"/>
      <name val="Times New Roman"/>
      <family val="1"/>
      <charset val="204"/>
    </font>
    <font>
      <u/>
      <sz val="9"/>
      <color rgb="FF008080"/>
      <name val="Times New Roman"/>
      <family val="1"/>
      <charset val="204"/>
    </font>
    <font>
      <b/>
      <strike/>
      <sz val="9"/>
      <name val="Times New Roman"/>
      <family val="1"/>
      <charset val="204"/>
    </font>
    <font>
      <b/>
      <u/>
      <sz val="8"/>
      <color theme="0"/>
      <name val="Times New Roman"/>
      <family val="1"/>
    </font>
    <font>
      <sz val="8"/>
      <color theme="1"/>
      <name val="Times New Roman"/>
      <family val="1"/>
    </font>
    <font>
      <sz val="8"/>
      <name val="Times New Roman"/>
      <family val="1"/>
    </font>
    <font>
      <sz val="8"/>
      <color rgb="FF000000"/>
      <name val="Times New Roman"/>
      <family val="1"/>
    </font>
    <font>
      <sz val="8"/>
      <color theme="2" tint="-0.499984740745262"/>
      <name val="Times New Roman"/>
      <family val="1"/>
    </font>
    <font>
      <sz val="8"/>
      <color theme="0" tint="-0.34998626667073579"/>
      <name val="Times New Roman"/>
      <family val="1"/>
    </font>
    <font>
      <sz val="8"/>
      <color rgb="FFC00000"/>
      <name val="Arial"/>
      <family val="2"/>
      <charset val="204"/>
    </font>
    <font>
      <strike/>
      <sz val="8"/>
      <color rgb="FFC00000"/>
      <name val="Arial"/>
      <family val="2"/>
      <charset val="204"/>
    </font>
    <font>
      <sz val="10"/>
      <color theme="0" tint="-0.34998626667073579"/>
      <name val="Arial"/>
      <family val="2"/>
      <charset val="204"/>
    </font>
    <font>
      <sz val="8"/>
      <color theme="5" tint="-0.249977111117893"/>
      <name val="Times New Roman"/>
      <family val="1"/>
    </font>
    <font>
      <sz val="8"/>
      <color theme="5" tint="-0.249977111117893"/>
      <name val="Arial"/>
      <family val="2"/>
      <charset val="204"/>
    </font>
    <font>
      <sz val="8"/>
      <color theme="0" tint="-0.14999847407452621"/>
      <name val="Arial"/>
      <family val="2"/>
      <charset val="204"/>
    </font>
    <font>
      <strike/>
      <sz val="8"/>
      <color theme="0" tint="-0.14999847407452621"/>
      <name val="Arial"/>
      <family val="2"/>
      <charset val="204"/>
    </font>
    <font>
      <sz val="8"/>
      <name val="Arial"/>
      <family val="2"/>
      <charset val="204"/>
    </font>
    <font>
      <i/>
      <strike/>
      <sz val="11"/>
      <color rgb="FFFF0000"/>
      <name val="Calibri"/>
      <family val="2"/>
    </font>
    <font>
      <b/>
      <i/>
      <sz val="9"/>
      <color rgb="FFFF0000"/>
      <name val="Times New Roman"/>
      <family val="1"/>
      <charset val="204"/>
    </font>
    <font>
      <sz val="8"/>
      <color rgb="FFFF0000"/>
      <name val="Times New Roman"/>
      <family val="2"/>
      <charset val="204"/>
    </font>
    <font>
      <sz val="8"/>
      <color theme="0" tint="-4.9989318521683403E-2"/>
      <name val="Arial"/>
      <family val="2"/>
      <charset val="204"/>
    </font>
    <font>
      <sz val="8"/>
      <color rgb="FF0070C0"/>
      <name val="Arial"/>
      <family val="2"/>
      <charset val="204"/>
    </font>
    <font>
      <b/>
      <sz val="8"/>
      <name val="Arial"/>
      <family val="2"/>
    </font>
    <font>
      <b/>
      <sz val="8"/>
      <color theme="0" tint="-0.14999847407452621"/>
      <name val="Arial"/>
      <family val="2"/>
    </font>
    <font>
      <sz val="8"/>
      <color theme="0" tint="-0.249977111117893"/>
      <name val="Arial"/>
      <family val="2"/>
      <charset val="204"/>
    </font>
    <font>
      <i/>
      <u/>
      <sz val="10"/>
      <color indexed="30"/>
      <name val="Times New Roman"/>
      <family val="1"/>
      <charset val="204"/>
    </font>
    <font>
      <sz val="10"/>
      <name val="Times New Roman"/>
      <family val="1"/>
      <charset val="204"/>
    </font>
    <font>
      <sz val="10"/>
      <name val="Arial"/>
      <family val="2"/>
      <charset val="204"/>
    </font>
    <font>
      <b/>
      <sz val="10"/>
      <color theme="0"/>
      <name val="Squad"/>
      <charset val="204"/>
    </font>
    <font>
      <sz val="10"/>
      <name val="Squad"/>
      <charset val="204"/>
    </font>
    <font>
      <sz val="9"/>
      <name val="Squad"/>
      <charset val="204"/>
    </font>
    <font>
      <b/>
      <sz val="16"/>
      <color rgb="FF3EB41E"/>
      <name val="Squad"/>
      <charset val="204"/>
    </font>
    <font>
      <u/>
      <sz val="10"/>
      <color theme="10"/>
      <name val="Squad"/>
      <charset val="204"/>
    </font>
    <font>
      <b/>
      <sz val="9"/>
      <color rgb="FF3EB41E"/>
      <name val="Squad"/>
      <charset val="204"/>
    </font>
    <font>
      <b/>
      <i/>
      <sz val="9"/>
      <color rgb="FF3EB41E"/>
      <name val="Squad"/>
      <charset val="204"/>
    </font>
  </fonts>
  <fills count="68">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indexed="1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26"/>
      </patternFill>
    </fill>
    <fill>
      <patternFill patternType="solid">
        <fgColor indexed="43"/>
      </patternFill>
    </fill>
    <fill>
      <patternFill patternType="solid">
        <fgColor theme="5" tint="0.39997558519241921"/>
        <bgColor indexed="64"/>
      </patternFill>
    </fill>
    <fill>
      <patternFill patternType="solid">
        <fgColor theme="9" tint="0.39997558519241921"/>
        <bgColor indexed="64"/>
      </patternFill>
    </fill>
    <fill>
      <patternFill patternType="solid">
        <fgColor rgb="FF7030A0"/>
        <bgColor indexed="64"/>
      </patternFill>
    </fill>
    <fill>
      <patternFill patternType="solid">
        <fgColor rgb="FF00B05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2"/>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FFFFFF"/>
        <bgColor indexed="64"/>
      </patternFill>
    </fill>
    <fill>
      <patternFill patternType="solid">
        <fgColor rgb="FFE7E6E6"/>
        <bgColor indexed="64"/>
      </patternFill>
    </fill>
    <fill>
      <patternFill patternType="solid">
        <fgColor rgb="FFBFBFBF"/>
        <bgColor indexed="64"/>
      </patternFill>
    </fill>
    <fill>
      <patternFill patternType="solid">
        <fgColor rgb="FFA6A6A6"/>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4" tint="0.39997558519241921"/>
        <bgColor indexed="64"/>
      </patternFill>
    </fill>
    <fill>
      <patternFill patternType="lightGray">
        <bgColor theme="0" tint="-0.14996795556505021"/>
      </patternFill>
    </fill>
    <fill>
      <patternFill patternType="solid">
        <fgColor rgb="FF99FFCC"/>
        <bgColor indexed="64"/>
      </patternFill>
    </fill>
    <fill>
      <patternFill patternType="solid">
        <fgColor theme="8" tint="-0.499984740745262"/>
        <bgColor indexed="64"/>
      </patternFill>
    </fill>
    <fill>
      <patternFill patternType="solid">
        <fgColor rgb="FFFDFFE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EDEE8"/>
        <bgColor indexed="64"/>
      </patternFill>
    </fill>
    <fill>
      <patternFill patternType="solid">
        <fgColor theme="9"/>
        <bgColor indexed="64"/>
      </patternFill>
    </fill>
    <fill>
      <patternFill patternType="solid">
        <fgColor rgb="FF3EB41E"/>
        <bgColor indexed="64"/>
      </patternFill>
    </fill>
    <fill>
      <patternFill patternType="solid">
        <fgColor rgb="FFB3FFFF"/>
        <bgColor indexed="64"/>
      </patternFill>
    </fill>
    <fill>
      <patternFill patternType="solid">
        <fgColor rgb="FFFF9999"/>
        <bgColor indexed="64"/>
      </patternFill>
    </fill>
    <fill>
      <patternFill patternType="solid">
        <fgColor rgb="FFD7BAFE"/>
        <bgColor indexed="64"/>
      </patternFill>
    </fill>
    <fill>
      <patternFill patternType="solid">
        <fgColor theme="6" tint="0.79998168889431442"/>
        <bgColor indexed="64"/>
      </patternFill>
    </fill>
  </fills>
  <borders count="45">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auto="1"/>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top/>
      <bottom style="thick">
        <color indexed="22"/>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double">
        <color indexed="64"/>
      </bottom>
      <diagonal/>
    </border>
    <border>
      <left style="thin">
        <color theme="1"/>
      </left>
      <right style="thin">
        <color theme="1"/>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indexed="64"/>
      </top>
      <bottom style="thin">
        <color theme="1"/>
      </bottom>
      <diagonal/>
    </border>
    <border>
      <left style="thin">
        <color theme="1"/>
      </left>
      <right style="thin">
        <color theme="1"/>
      </right>
      <top/>
      <bottom style="thin">
        <color theme="1"/>
      </bottom>
      <diagonal/>
    </border>
    <border>
      <left/>
      <right/>
      <top style="medium">
        <color rgb="FF3EB41E"/>
      </top>
      <bottom style="medium">
        <color rgb="FF3EB41E"/>
      </bottom>
      <diagonal/>
    </border>
  </borders>
  <cellStyleXfs count="247">
    <xf numFmtId="0" fontId="0" fillId="0" borderId="0"/>
    <xf numFmtId="0" fontId="4" fillId="0" borderId="1"/>
    <xf numFmtId="0" fontId="5" fillId="0" borderId="1"/>
    <xf numFmtId="0" fontId="12" fillId="0" borderId="1"/>
    <xf numFmtId="0" fontId="11" fillId="0" borderId="1"/>
    <xf numFmtId="9" fontId="11" fillId="0" borderId="1" applyFont="0" applyFill="0" applyBorder="0" applyAlignment="0" applyProtection="0"/>
    <xf numFmtId="0" fontId="19" fillId="0" borderId="1"/>
    <xf numFmtId="9" fontId="3" fillId="0" borderId="1" applyFont="0" applyFill="0" applyBorder="0" applyAlignment="0" applyProtection="0"/>
    <xf numFmtId="9" fontId="21" fillId="0" borderId="1" applyFont="0" applyFill="0" applyBorder="0" applyAlignment="0" applyProtection="0"/>
    <xf numFmtId="0" fontId="3" fillId="0" borderId="1"/>
    <xf numFmtId="0" fontId="3" fillId="0" borderId="1"/>
    <xf numFmtId="0" fontId="3" fillId="0" borderId="1"/>
    <xf numFmtId="0" fontId="5" fillId="0" borderId="1">
      <alignment vertical="center"/>
    </xf>
    <xf numFmtId="0" fontId="23" fillId="0" borderId="17" applyNumberFormat="0" applyFill="0" applyAlignment="0" applyProtection="0"/>
    <xf numFmtId="3" fontId="5" fillId="12" borderId="2" applyFont="0">
      <alignment horizontal="right" vertical="center"/>
      <protection locked="0"/>
    </xf>
    <xf numFmtId="0" fontId="3" fillId="0" borderId="1"/>
    <xf numFmtId="0" fontId="24" fillId="11" borderId="6" applyFont="0" applyBorder="0">
      <alignment horizontal="center" wrapText="1"/>
    </xf>
    <xf numFmtId="0" fontId="25" fillId="0" borderId="1"/>
    <xf numFmtId="0" fontId="5" fillId="0" borderId="1"/>
    <xf numFmtId="9" fontId="21" fillId="0" borderId="1" applyFont="0" applyFill="0" applyBorder="0" applyAlignment="0" applyProtection="0"/>
    <xf numFmtId="0" fontId="21" fillId="15" borderId="1" applyNumberFormat="0" applyBorder="0" applyAlignment="0" applyProtection="0"/>
    <xf numFmtId="0" fontId="21" fillId="15" borderId="1" applyNumberFormat="0" applyBorder="0" applyAlignment="0" applyProtection="0"/>
    <xf numFmtId="0" fontId="21" fillId="15" borderId="1" applyNumberFormat="0" applyBorder="0" applyAlignment="0" applyProtection="0"/>
    <xf numFmtId="0" fontId="21" fillId="16" borderId="1" applyNumberFormat="0" applyBorder="0" applyAlignment="0" applyProtection="0"/>
    <xf numFmtId="0" fontId="21" fillId="16" borderId="1" applyNumberFormat="0" applyBorder="0" applyAlignment="0" applyProtection="0"/>
    <xf numFmtId="0" fontId="21" fillId="16" borderId="1" applyNumberFormat="0" applyBorder="0" applyAlignment="0" applyProtection="0"/>
    <xf numFmtId="0" fontId="21" fillId="17" borderId="1" applyNumberFormat="0" applyBorder="0" applyAlignment="0" applyProtection="0"/>
    <xf numFmtId="0" fontId="21" fillId="17" borderId="1" applyNumberFormat="0" applyBorder="0" applyAlignment="0" applyProtection="0"/>
    <xf numFmtId="0" fontId="21" fillId="17" borderId="1" applyNumberFormat="0" applyBorder="0" applyAlignment="0" applyProtection="0"/>
    <xf numFmtId="0" fontId="21" fillId="18" borderId="1" applyNumberFormat="0" applyBorder="0" applyAlignment="0" applyProtection="0"/>
    <xf numFmtId="0" fontId="21" fillId="18" borderId="1" applyNumberFormat="0" applyBorder="0" applyAlignment="0" applyProtection="0"/>
    <xf numFmtId="0" fontId="21" fillId="18" borderId="1" applyNumberFormat="0" applyBorder="0" applyAlignment="0" applyProtection="0"/>
    <xf numFmtId="0" fontId="21" fillId="19" borderId="1" applyNumberFormat="0" applyBorder="0" applyAlignment="0" applyProtection="0"/>
    <xf numFmtId="0" fontId="21" fillId="19" borderId="1" applyNumberFormat="0" applyBorder="0" applyAlignment="0" applyProtection="0"/>
    <xf numFmtId="0" fontId="21" fillId="19" borderId="1" applyNumberFormat="0" applyBorder="0" applyAlignment="0" applyProtection="0"/>
    <xf numFmtId="0" fontId="21" fillId="20" borderId="1" applyNumberFormat="0" applyBorder="0" applyAlignment="0" applyProtection="0"/>
    <xf numFmtId="0" fontId="21" fillId="20" borderId="1" applyNumberFormat="0" applyBorder="0" applyAlignment="0" applyProtection="0"/>
    <xf numFmtId="0" fontId="21" fillId="20" borderId="1" applyNumberFormat="0" applyBorder="0" applyAlignment="0" applyProtection="0"/>
    <xf numFmtId="0" fontId="45" fillId="15" borderId="1" applyNumberFormat="0" applyBorder="0" applyAlignment="0" applyProtection="0"/>
    <xf numFmtId="0" fontId="45" fillId="16" borderId="1" applyNumberFormat="0" applyBorder="0" applyAlignment="0" applyProtection="0"/>
    <xf numFmtId="0" fontId="45" fillId="17" borderId="1" applyNumberFormat="0" applyBorder="0" applyAlignment="0" applyProtection="0"/>
    <xf numFmtId="0" fontId="45" fillId="18" borderId="1" applyNumberFormat="0" applyBorder="0" applyAlignment="0" applyProtection="0"/>
    <xf numFmtId="0" fontId="45" fillId="19" borderId="1" applyNumberFormat="0" applyBorder="0" applyAlignment="0" applyProtection="0"/>
    <xf numFmtId="0" fontId="45" fillId="20" borderId="1" applyNumberFormat="0" applyBorder="0" applyAlignment="0" applyProtection="0"/>
    <xf numFmtId="0" fontId="21" fillId="15" borderId="1" applyNumberFormat="0" applyBorder="0" applyAlignment="0" applyProtection="0"/>
    <xf numFmtId="0" fontId="21" fillId="16" borderId="1" applyNumberFormat="0" applyBorder="0" applyAlignment="0" applyProtection="0"/>
    <xf numFmtId="0" fontId="21" fillId="17" borderId="1" applyNumberFormat="0" applyBorder="0" applyAlignment="0" applyProtection="0"/>
    <xf numFmtId="0" fontId="21" fillId="18" borderId="1" applyNumberFormat="0" applyBorder="0" applyAlignment="0" applyProtection="0"/>
    <xf numFmtId="0" fontId="21" fillId="19" borderId="1" applyNumberFormat="0" applyBorder="0" applyAlignment="0" applyProtection="0"/>
    <xf numFmtId="0" fontId="21" fillId="20" borderId="1" applyNumberFormat="0" applyBorder="0" applyAlignment="0" applyProtection="0"/>
    <xf numFmtId="0" fontId="21" fillId="21" borderId="1" applyNumberFormat="0" applyBorder="0" applyAlignment="0" applyProtection="0"/>
    <xf numFmtId="0" fontId="21" fillId="21" borderId="1" applyNumberFormat="0" applyBorder="0" applyAlignment="0" applyProtection="0"/>
    <xf numFmtId="0" fontId="21" fillId="21" borderId="1" applyNumberFormat="0" applyBorder="0" applyAlignment="0" applyProtection="0"/>
    <xf numFmtId="0" fontId="21" fillId="22" borderId="1" applyNumberFormat="0" applyBorder="0" applyAlignment="0" applyProtection="0"/>
    <xf numFmtId="0" fontId="21" fillId="22" borderId="1" applyNumberFormat="0" applyBorder="0" applyAlignment="0" applyProtection="0"/>
    <xf numFmtId="0" fontId="21" fillId="22" borderId="1" applyNumberFormat="0" applyBorder="0" applyAlignment="0" applyProtection="0"/>
    <xf numFmtId="0" fontId="21" fillId="23" borderId="1" applyNumberFormat="0" applyBorder="0" applyAlignment="0" applyProtection="0"/>
    <xf numFmtId="0" fontId="21" fillId="23" borderId="1" applyNumberFormat="0" applyBorder="0" applyAlignment="0" applyProtection="0"/>
    <xf numFmtId="0" fontId="21" fillId="23" borderId="1" applyNumberFormat="0" applyBorder="0" applyAlignment="0" applyProtection="0"/>
    <xf numFmtId="0" fontId="21" fillId="18" borderId="1" applyNumberFormat="0" applyBorder="0" applyAlignment="0" applyProtection="0"/>
    <xf numFmtId="0" fontId="21" fillId="18" borderId="1" applyNumberFormat="0" applyBorder="0" applyAlignment="0" applyProtection="0"/>
    <xf numFmtId="0" fontId="21" fillId="18" borderId="1" applyNumberFormat="0" applyBorder="0" applyAlignment="0" applyProtection="0"/>
    <xf numFmtId="0" fontId="21" fillId="21" borderId="1" applyNumberFormat="0" applyBorder="0" applyAlignment="0" applyProtection="0"/>
    <xf numFmtId="0" fontId="21" fillId="21" borderId="1" applyNumberFormat="0" applyBorder="0" applyAlignment="0" applyProtection="0"/>
    <xf numFmtId="0" fontId="21" fillId="21" borderId="1" applyNumberFormat="0" applyBorder="0" applyAlignment="0" applyProtection="0"/>
    <xf numFmtId="0" fontId="21" fillId="24" borderId="1" applyNumberFormat="0" applyBorder="0" applyAlignment="0" applyProtection="0"/>
    <xf numFmtId="0" fontId="21" fillId="24" borderId="1" applyNumberFormat="0" applyBorder="0" applyAlignment="0" applyProtection="0"/>
    <xf numFmtId="0" fontId="21" fillId="24" borderId="1" applyNumberFormat="0" applyBorder="0" applyAlignment="0" applyProtection="0"/>
    <xf numFmtId="0" fontId="45" fillId="21" borderId="1" applyNumberFormat="0" applyBorder="0" applyAlignment="0" applyProtection="0"/>
    <xf numFmtId="0" fontId="45" fillId="22" borderId="1" applyNumberFormat="0" applyBorder="0" applyAlignment="0" applyProtection="0"/>
    <xf numFmtId="0" fontId="45" fillId="23" borderId="1" applyNumberFormat="0" applyBorder="0" applyAlignment="0" applyProtection="0"/>
    <xf numFmtId="0" fontId="45" fillId="18" borderId="1" applyNumberFormat="0" applyBorder="0" applyAlignment="0" applyProtection="0"/>
    <xf numFmtId="0" fontId="45" fillId="21" borderId="1" applyNumberFormat="0" applyBorder="0" applyAlignment="0" applyProtection="0"/>
    <xf numFmtId="0" fontId="45" fillId="24" borderId="1" applyNumberFormat="0" applyBorder="0" applyAlignment="0" applyProtection="0"/>
    <xf numFmtId="0" fontId="21" fillId="21" borderId="1" applyNumberFormat="0" applyBorder="0" applyAlignment="0" applyProtection="0"/>
    <xf numFmtId="0" fontId="21" fillId="22" borderId="1" applyNumberFormat="0" applyBorder="0" applyAlignment="0" applyProtection="0"/>
    <xf numFmtId="0" fontId="21" fillId="23" borderId="1" applyNumberFormat="0" applyBorder="0" applyAlignment="0" applyProtection="0"/>
    <xf numFmtId="0" fontId="21" fillId="18" borderId="1" applyNumberFormat="0" applyBorder="0" applyAlignment="0" applyProtection="0"/>
    <xf numFmtId="0" fontId="21" fillId="21" borderId="1" applyNumberFormat="0" applyBorder="0" applyAlignment="0" applyProtection="0"/>
    <xf numFmtId="0" fontId="21" fillId="24" borderId="1" applyNumberFormat="0" applyBorder="0" applyAlignment="0" applyProtection="0"/>
    <xf numFmtId="0" fontId="41" fillId="25" borderId="1" applyNumberFormat="0" applyBorder="0" applyAlignment="0" applyProtection="0"/>
    <xf numFmtId="0" fontId="41" fillId="22" borderId="1" applyNumberFormat="0" applyBorder="0" applyAlignment="0" applyProtection="0"/>
    <xf numFmtId="0" fontId="41" fillId="23" borderId="1" applyNumberFormat="0" applyBorder="0" applyAlignment="0" applyProtection="0"/>
    <xf numFmtId="0" fontId="41" fillId="26" borderId="1" applyNumberFormat="0" applyBorder="0" applyAlignment="0" applyProtection="0"/>
    <xf numFmtId="0" fontId="41" fillId="27" borderId="1" applyNumberFormat="0" applyBorder="0" applyAlignment="0" applyProtection="0"/>
    <xf numFmtId="0" fontId="41" fillId="28" borderId="1" applyNumberFormat="0" applyBorder="0" applyAlignment="0" applyProtection="0"/>
    <xf numFmtId="0" fontId="64" fillId="25" borderId="1" applyNumberFormat="0" applyBorder="0" applyAlignment="0" applyProtection="0"/>
    <xf numFmtId="0" fontId="64" fillId="22" borderId="1" applyNumberFormat="0" applyBorder="0" applyAlignment="0" applyProtection="0"/>
    <xf numFmtId="0" fontId="64" fillId="23" borderId="1" applyNumberFormat="0" applyBorder="0" applyAlignment="0" applyProtection="0"/>
    <xf numFmtId="0" fontId="64" fillId="26" borderId="1" applyNumberFormat="0" applyBorder="0" applyAlignment="0" applyProtection="0"/>
    <xf numFmtId="0" fontId="64" fillId="27" borderId="1" applyNumberFormat="0" applyBorder="0" applyAlignment="0" applyProtection="0"/>
    <xf numFmtId="0" fontId="64" fillId="28" borderId="1" applyNumberFormat="0" applyBorder="0" applyAlignment="0" applyProtection="0"/>
    <xf numFmtId="0" fontId="41" fillId="25" borderId="1" applyNumberFormat="0" applyBorder="0" applyAlignment="0" applyProtection="0"/>
    <xf numFmtId="0" fontId="41" fillId="22" borderId="1" applyNumberFormat="0" applyBorder="0" applyAlignment="0" applyProtection="0"/>
    <xf numFmtId="0" fontId="41" fillId="23" borderId="1" applyNumberFormat="0" applyBorder="0" applyAlignment="0" applyProtection="0"/>
    <xf numFmtId="0" fontId="41" fillId="26" borderId="1" applyNumberFormat="0" applyBorder="0" applyAlignment="0" applyProtection="0"/>
    <xf numFmtId="0" fontId="41" fillId="27" borderId="1" applyNumberFormat="0" applyBorder="0" applyAlignment="0" applyProtection="0"/>
    <xf numFmtId="0" fontId="41" fillId="28" borderId="1" applyNumberFormat="0" applyBorder="0" applyAlignment="0" applyProtection="0"/>
    <xf numFmtId="0" fontId="64" fillId="29" borderId="1" applyNumberFormat="0" applyBorder="0" applyAlignment="0" applyProtection="0"/>
    <xf numFmtId="0" fontId="64" fillId="30" borderId="1" applyNumberFormat="0" applyBorder="0" applyAlignment="0" applyProtection="0"/>
    <xf numFmtId="0" fontId="64" fillId="31" borderId="1" applyNumberFormat="0" applyBorder="0" applyAlignment="0" applyProtection="0"/>
    <xf numFmtId="0" fontId="64" fillId="26" borderId="1" applyNumberFormat="0" applyBorder="0" applyAlignment="0" applyProtection="0"/>
    <xf numFmtId="0" fontId="64" fillId="27" borderId="1" applyNumberFormat="0" applyBorder="0" applyAlignment="0" applyProtection="0"/>
    <xf numFmtId="0" fontId="64" fillId="32" borderId="1" applyNumberFormat="0" applyBorder="0" applyAlignment="0" applyProtection="0"/>
    <xf numFmtId="0" fontId="65" fillId="16" borderId="1" applyNumberFormat="0" applyBorder="0" applyAlignment="0" applyProtection="0"/>
    <xf numFmtId="0" fontId="46" fillId="20" borderId="19" applyNumberFormat="0" applyAlignment="0" applyProtection="0"/>
    <xf numFmtId="0" fontId="57" fillId="17" borderId="1" applyNumberFormat="0" applyBorder="0" applyAlignment="0" applyProtection="0"/>
    <xf numFmtId="0" fontId="47" fillId="33" borderId="19" applyNumberFormat="0" applyAlignment="0" applyProtection="0"/>
    <xf numFmtId="0" fontId="47" fillId="33" borderId="19" applyNumberFormat="0" applyAlignment="0" applyProtection="0"/>
    <xf numFmtId="0" fontId="62" fillId="33" borderId="19" applyNumberFormat="0" applyAlignment="0" applyProtection="0"/>
    <xf numFmtId="0" fontId="52" fillId="34" borderId="20" applyNumberFormat="0" applyAlignment="0" applyProtection="0"/>
    <xf numFmtId="0" fontId="55" fillId="0" borderId="21" applyNumberFormat="0" applyFill="0" applyAlignment="0" applyProtection="0"/>
    <xf numFmtId="0" fontId="66" fillId="34" borderId="20" applyNumberFormat="0" applyAlignment="0" applyProtection="0"/>
    <xf numFmtId="0" fontId="48" fillId="0" borderId="1" applyNumberFormat="0" applyFill="0" applyBorder="0" applyAlignment="0" applyProtection="0"/>
    <xf numFmtId="0" fontId="49" fillId="0" borderId="22" applyNumberFormat="0" applyFill="0" applyAlignment="0" applyProtection="0"/>
    <xf numFmtId="0" fontId="50" fillId="0" borderId="17" applyNumberFormat="0" applyFill="0" applyAlignment="0" applyProtection="0"/>
    <xf numFmtId="0" fontId="51" fillId="0" borderId="23" applyNumberFormat="0" applyFill="0" applyAlignment="0" applyProtection="0"/>
    <xf numFmtId="0" fontId="51" fillId="0" borderId="1" applyNumberFormat="0" applyFill="0" applyBorder="0" applyAlignment="0" applyProtection="0"/>
    <xf numFmtId="0" fontId="52" fillId="34" borderId="20" applyNumberFormat="0" applyAlignment="0" applyProtection="0"/>
    <xf numFmtId="0" fontId="51" fillId="0" borderId="1" applyNumberFormat="0" applyFill="0" applyBorder="0" applyAlignment="0" applyProtection="0"/>
    <xf numFmtId="0" fontId="41" fillId="29" borderId="1" applyNumberFormat="0" applyBorder="0" applyAlignment="0" applyProtection="0"/>
    <xf numFmtId="0" fontId="41" fillId="30" borderId="1" applyNumberFormat="0" applyBorder="0" applyAlignment="0" applyProtection="0"/>
    <xf numFmtId="0" fontId="41" fillId="31" borderId="1" applyNumberFormat="0" applyBorder="0" applyAlignment="0" applyProtection="0"/>
    <xf numFmtId="0" fontId="41" fillId="26" borderId="1" applyNumberFormat="0" applyBorder="0" applyAlignment="0" applyProtection="0"/>
    <xf numFmtId="0" fontId="41" fillId="27" borderId="1" applyNumberFormat="0" applyBorder="0" applyAlignment="0" applyProtection="0"/>
    <xf numFmtId="0" fontId="41" fillId="32" borderId="1" applyNumberFormat="0" applyBorder="0" applyAlignment="0" applyProtection="0"/>
    <xf numFmtId="0" fontId="46" fillId="20" borderId="19" applyNumberFormat="0" applyAlignment="0" applyProtection="0"/>
    <xf numFmtId="0" fontId="53" fillId="0" borderId="1" applyNumberFormat="0" applyFill="0" applyBorder="0" applyAlignment="0" applyProtection="0"/>
    <xf numFmtId="0" fontId="53" fillId="0" borderId="1" applyNumberFormat="0" applyFill="0" applyBorder="0" applyAlignment="0" applyProtection="0"/>
    <xf numFmtId="0" fontId="54" fillId="0" borderId="1" applyNumberFormat="0" applyFill="0" applyBorder="0" applyAlignment="0" applyProtection="0"/>
    <xf numFmtId="0" fontId="67" fillId="17" borderId="1" applyNumberFormat="0" applyBorder="0" applyAlignment="0" applyProtection="0"/>
    <xf numFmtId="0" fontId="5" fillId="35" borderId="2" applyNumberFormat="0" applyFont="0" applyBorder="0" applyProtection="0">
      <alignment horizontal="center" vertical="center"/>
    </xf>
    <xf numFmtId="0" fontId="68" fillId="0" borderId="22" applyNumberFormat="0" applyFill="0" applyAlignment="0" applyProtection="0"/>
    <xf numFmtId="0" fontId="69" fillId="0" borderId="23" applyNumberFormat="0" applyFill="0" applyAlignment="0" applyProtection="0"/>
    <xf numFmtId="0" fontId="69" fillId="0" borderId="1" applyNumberFormat="0" applyFill="0" applyBorder="0" applyAlignment="0" applyProtection="0"/>
    <xf numFmtId="3" fontId="5" fillId="36" borderId="2" applyFont="0" applyProtection="0">
      <alignment horizontal="right" vertical="center"/>
    </xf>
    <xf numFmtId="0" fontId="5" fillId="36" borderId="6" applyNumberFormat="0" applyFont="0" applyBorder="0" applyProtection="0">
      <alignment horizontal="left" vertical="center"/>
    </xf>
    <xf numFmtId="0" fontId="40" fillId="0" borderId="1" applyNumberFormat="0" applyFill="0" applyBorder="0" applyAlignment="0" applyProtection="0">
      <alignment vertical="top"/>
      <protection locked="0"/>
    </xf>
    <xf numFmtId="0" fontId="55" fillId="0" borderId="21" applyNumberFormat="0" applyFill="0" applyAlignment="0" applyProtection="0"/>
    <xf numFmtId="0" fontId="40" fillId="0" borderId="1" applyNumberFormat="0" applyFill="0" applyBorder="0" applyAlignment="0" applyProtection="0">
      <alignment vertical="top"/>
      <protection locked="0"/>
    </xf>
    <xf numFmtId="0" fontId="40" fillId="0" borderId="1" applyNumberFormat="0" applyFill="0" applyBorder="0" applyAlignment="0" applyProtection="0">
      <alignment vertical="top"/>
      <protection locked="0"/>
    </xf>
    <xf numFmtId="0" fontId="40" fillId="0" borderId="1" applyNumberFormat="0" applyFill="0" applyBorder="0" applyAlignment="0" applyProtection="0">
      <alignment vertical="top"/>
      <protection locked="0"/>
    </xf>
    <xf numFmtId="0" fontId="61" fillId="16" borderId="1" applyNumberFormat="0" applyBorder="0" applyAlignment="0" applyProtection="0"/>
    <xf numFmtId="0" fontId="56" fillId="20" borderId="19" applyNumberFormat="0" applyAlignment="0" applyProtection="0"/>
    <xf numFmtId="0" fontId="56" fillId="20" borderId="19" applyNumberFormat="0" applyAlignment="0" applyProtection="0"/>
    <xf numFmtId="3" fontId="5" fillId="7" borderId="2" applyFont="0">
      <alignment horizontal="right" vertical="center"/>
      <protection locked="0"/>
    </xf>
    <xf numFmtId="0" fontId="5" fillId="37" borderId="24" applyNumberFormat="0" applyFont="0" applyAlignment="0" applyProtection="0"/>
    <xf numFmtId="0" fontId="41" fillId="29" borderId="1" applyNumberFormat="0" applyBorder="0" applyAlignment="0" applyProtection="0"/>
    <xf numFmtId="0" fontId="41" fillId="30" borderId="1" applyNumberFormat="0" applyBorder="0" applyAlignment="0" applyProtection="0"/>
    <xf numFmtId="0" fontId="41" fillId="31" borderId="1" applyNumberFormat="0" applyBorder="0" applyAlignment="0" applyProtection="0"/>
    <xf numFmtId="0" fontId="41" fillId="26" borderId="1" applyNumberFormat="0" applyBorder="0" applyAlignment="0" applyProtection="0"/>
    <xf numFmtId="0" fontId="41" fillId="27" borderId="1" applyNumberFormat="0" applyBorder="0" applyAlignment="0" applyProtection="0"/>
    <xf numFmtId="0" fontId="41" fillId="32" borderId="1" applyNumberFormat="0" applyBorder="0" applyAlignment="0" applyProtection="0"/>
    <xf numFmtId="0" fontId="57" fillId="17" borderId="1" applyNumberFormat="0" applyBorder="0" applyAlignment="0" applyProtection="0"/>
    <xf numFmtId="0" fontId="58" fillId="33" borderId="25" applyNumberFormat="0" applyAlignment="0" applyProtection="0"/>
    <xf numFmtId="0" fontId="40" fillId="0" borderId="1" applyNumberFormat="0" applyFill="0" applyBorder="0" applyAlignment="0" applyProtection="0">
      <alignment vertical="top"/>
      <protection locked="0"/>
    </xf>
    <xf numFmtId="0" fontId="44" fillId="0" borderId="1" applyNumberFormat="0" applyFill="0" applyBorder="0" applyAlignment="0" applyProtection="0">
      <alignment vertical="top"/>
      <protection locked="0"/>
    </xf>
    <xf numFmtId="0" fontId="70" fillId="0" borderId="21" applyNumberFormat="0" applyFill="0" applyAlignment="0" applyProtection="0"/>
    <xf numFmtId="0" fontId="59" fillId="0" borderId="1" applyNumberFormat="0" applyFill="0" applyBorder="0" applyAlignment="0" applyProtection="0"/>
    <xf numFmtId="169" fontId="5" fillId="0" borderId="1" applyFill="0" applyBorder="0" applyAlignment="0" applyProtection="0"/>
    <xf numFmtId="169" fontId="5" fillId="0" borderId="1" applyFill="0" applyBorder="0" applyAlignment="0" applyProtection="0"/>
    <xf numFmtId="43" fontId="5" fillId="0" borderId="1" applyFont="0" applyFill="0" applyBorder="0" applyAlignment="0" applyProtection="0"/>
    <xf numFmtId="43" fontId="5" fillId="0" borderId="1" applyFont="0" applyFill="0" applyBorder="0" applyAlignment="0" applyProtection="0"/>
    <xf numFmtId="0" fontId="5" fillId="0" borderId="1"/>
    <xf numFmtId="0" fontId="71" fillId="38" borderId="1" applyNumberFormat="0" applyBorder="0" applyAlignment="0" applyProtection="0"/>
    <xf numFmtId="0" fontId="5" fillId="0" borderId="1"/>
    <xf numFmtId="0" fontId="5" fillId="0" borderId="1"/>
    <xf numFmtId="0" fontId="5" fillId="0" borderId="1"/>
    <xf numFmtId="0" fontId="5" fillId="0" borderId="1"/>
    <xf numFmtId="0" fontId="25" fillId="0" borderId="1"/>
    <xf numFmtId="0" fontId="5" fillId="0" borderId="1"/>
    <xf numFmtId="0" fontId="21" fillId="0" borderId="1"/>
    <xf numFmtId="0" fontId="5" fillId="0" borderId="1"/>
    <xf numFmtId="0" fontId="5" fillId="0" borderId="1"/>
    <xf numFmtId="0" fontId="21" fillId="0" borderId="1"/>
    <xf numFmtId="0" fontId="5" fillId="0" borderId="1"/>
    <xf numFmtId="0" fontId="5" fillId="0" borderId="1"/>
    <xf numFmtId="0" fontId="21" fillId="0" borderId="1"/>
    <xf numFmtId="0" fontId="73" fillId="0" borderId="1"/>
    <xf numFmtId="0" fontId="5" fillId="0" borderId="1"/>
    <xf numFmtId="0" fontId="5" fillId="0" borderId="1"/>
    <xf numFmtId="0" fontId="74" fillId="0" borderId="1"/>
    <xf numFmtId="0" fontId="2" fillId="0" borderId="1"/>
    <xf numFmtId="0" fontId="5" fillId="0" borderId="1"/>
    <xf numFmtId="0" fontId="5" fillId="37" borderId="24" applyNumberFormat="0" applyFont="0" applyAlignment="0" applyProtection="0"/>
    <xf numFmtId="0" fontId="5" fillId="37" borderId="24" applyNumberFormat="0" applyFont="0" applyAlignment="0" applyProtection="0"/>
    <xf numFmtId="0" fontId="43" fillId="0" borderId="26" applyNumberFormat="0" applyFill="0" applyAlignment="0" applyProtection="0"/>
    <xf numFmtId="0" fontId="60" fillId="33" borderId="25" applyNumberFormat="0" applyAlignment="0" applyProtection="0"/>
    <xf numFmtId="0" fontId="60" fillId="33" borderId="25" applyNumberFormat="0" applyAlignment="0" applyProtection="0"/>
    <xf numFmtId="9" fontId="21" fillId="0" borderId="1" applyFont="0" applyFill="0" applyBorder="0" applyAlignment="0" applyProtection="0"/>
    <xf numFmtId="9" fontId="21" fillId="0" borderId="1" applyFont="0" applyFill="0" applyBorder="0" applyAlignment="0" applyProtection="0"/>
    <xf numFmtId="9" fontId="21" fillId="0" borderId="1" applyFont="0" applyFill="0" applyBorder="0" applyAlignment="0" applyProtection="0"/>
    <xf numFmtId="9" fontId="21" fillId="0" borderId="1" applyFont="0" applyFill="0" applyBorder="0" applyAlignment="0" applyProtection="0"/>
    <xf numFmtId="0" fontId="61" fillId="16" borderId="1" applyNumberFormat="0" applyBorder="0" applyAlignment="0" applyProtection="0"/>
    <xf numFmtId="0" fontId="58" fillId="33" borderId="25" applyNumberFormat="0" applyAlignment="0" applyProtection="0"/>
    <xf numFmtId="0" fontId="42" fillId="38" borderId="1" applyNumberFormat="0" applyBorder="0" applyAlignment="0" applyProtection="0"/>
    <xf numFmtId="3" fontId="5" fillId="11" borderId="2" applyFont="0">
      <alignment horizontal="right" vertical="center"/>
    </xf>
    <xf numFmtId="0" fontId="5" fillId="0" borderId="1"/>
    <xf numFmtId="0" fontId="5" fillId="0" borderId="1"/>
    <xf numFmtId="0" fontId="21" fillId="0" borderId="1"/>
    <xf numFmtId="0" fontId="5" fillId="0" borderId="1"/>
    <xf numFmtId="0" fontId="21" fillId="0" borderId="1"/>
    <xf numFmtId="0" fontId="62" fillId="33" borderId="19" applyNumberFormat="0" applyAlignment="0" applyProtection="0"/>
    <xf numFmtId="0" fontId="54" fillId="0" borderId="1" applyNumberFormat="0" applyFill="0" applyBorder="0" applyAlignment="0" applyProtection="0"/>
    <xf numFmtId="0" fontId="59" fillId="0" borderId="1" applyNumberFormat="0" applyFill="0" applyBorder="0" applyAlignment="0" applyProtection="0"/>
    <xf numFmtId="0" fontId="48" fillId="0" borderId="1" applyNumberFormat="0" applyFill="0" applyBorder="0" applyAlignment="0" applyProtection="0"/>
    <xf numFmtId="0" fontId="48" fillId="0" borderId="1" applyNumberFormat="0" applyFill="0" applyBorder="0" applyAlignment="0" applyProtection="0"/>
    <xf numFmtId="0" fontId="49" fillId="0" borderId="22" applyNumberFormat="0" applyFill="0" applyAlignment="0" applyProtection="0"/>
    <xf numFmtId="0" fontId="50" fillId="0" borderId="17" applyNumberFormat="0" applyFill="0" applyAlignment="0" applyProtection="0"/>
    <xf numFmtId="0" fontId="51" fillId="0" borderId="23" applyNumberFormat="0" applyFill="0" applyAlignment="0" applyProtection="0"/>
    <xf numFmtId="0" fontId="48" fillId="0" borderId="1" applyNumberFormat="0" applyFill="0" applyBorder="0" applyAlignment="0" applyProtection="0"/>
    <xf numFmtId="0" fontId="72" fillId="0" borderId="26" applyNumberFormat="0" applyFill="0" applyAlignment="0" applyProtection="0"/>
    <xf numFmtId="0" fontId="63" fillId="0" borderId="1" applyNumberFormat="0" applyFill="0" applyBorder="0" applyAlignment="0" applyProtection="0"/>
    <xf numFmtId="0" fontId="63" fillId="0" borderId="1" applyNumberFormat="0" applyFill="0" applyBorder="0" applyAlignment="0" applyProtection="0"/>
    <xf numFmtId="0" fontId="5" fillId="0" borderId="1">
      <alignment vertical="center"/>
    </xf>
    <xf numFmtId="0" fontId="75" fillId="0" borderId="1" applyNumberFormat="0" applyFill="0" applyBorder="0" applyAlignment="0" applyProtection="0"/>
    <xf numFmtId="0" fontId="5" fillId="35" borderId="2" applyNumberFormat="0" applyFont="0" applyBorder="0">
      <alignment horizontal="center" vertical="center"/>
    </xf>
    <xf numFmtId="165" fontId="25" fillId="0" borderId="1" applyFont="0" applyFill="0" applyBorder="0" applyAlignment="0" applyProtection="0"/>
    <xf numFmtId="0" fontId="76" fillId="0" borderId="1"/>
    <xf numFmtId="0" fontId="25" fillId="0" borderId="1"/>
    <xf numFmtId="0" fontId="81" fillId="0" borderId="1" applyNumberFormat="0" applyFill="0" applyBorder="0" applyProtection="0">
      <alignment vertical="top" wrapText="1"/>
    </xf>
    <xf numFmtId="0" fontId="25" fillId="0" borderId="1"/>
    <xf numFmtId="0" fontId="85" fillId="11" borderId="18" applyNumberFormat="0" applyFill="0" applyBorder="0" applyAlignment="0" applyProtection="0">
      <alignment horizontal="left"/>
    </xf>
    <xf numFmtId="0" fontId="74" fillId="0" borderId="1"/>
    <xf numFmtId="0" fontId="74" fillId="0" borderId="1"/>
    <xf numFmtId="0" fontId="93" fillId="0" borderId="1" applyNumberFormat="0" applyFill="0" applyBorder="0" applyAlignment="0" applyProtection="0"/>
    <xf numFmtId="0" fontId="24" fillId="11" borderId="31" applyFont="0" applyBorder="0">
      <alignment horizontal="center" wrapText="1"/>
    </xf>
    <xf numFmtId="0" fontId="25" fillId="0" borderId="1"/>
    <xf numFmtId="0" fontId="3" fillId="0" borderId="1"/>
    <xf numFmtId="0" fontId="107" fillId="0" borderId="0" applyNumberFormat="0" applyFill="0" applyBorder="0" applyAlignment="0" applyProtection="0"/>
    <xf numFmtId="0" fontId="74" fillId="0" borderId="1"/>
    <xf numFmtId="9" fontId="25" fillId="0" borderId="1" applyFont="0" applyFill="0" applyBorder="0" applyAlignment="0" applyProtection="0"/>
    <xf numFmtId="0" fontId="138" fillId="0" borderId="1"/>
    <xf numFmtId="0" fontId="1" fillId="0" borderId="1"/>
    <xf numFmtId="9" fontId="1" fillId="0" borderId="1" applyFont="0" applyFill="0" applyBorder="0" applyAlignment="0" applyProtection="0"/>
    <xf numFmtId="3" fontId="5" fillId="12" borderId="30" applyFont="0">
      <alignment horizontal="right" vertical="center"/>
      <protection locked="0"/>
    </xf>
    <xf numFmtId="0" fontId="5" fillId="35" borderId="30" applyNumberFormat="0" applyFont="0" applyBorder="0" applyProtection="0">
      <alignment horizontal="center" vertical="center"/>
    </xf>
    <xf numFmtId="3" fontId="5" fillId="36" borderId="30" applyFont="0" applyProtection="0">
      <alignment horizontal="right" vertical="center"/>
    </xf>
    <xf numFmtId="0" fontId="5" fillId="36" borderId="31" applyNumberFormat="0" applyFont="0" applyBorder="0" applyProtection="0">
      <alignment horizontal="left" vertical="center"/>
    </xf>
    <xf numFmtId="3" fontId="5" fillId="7" borderId="30" applyFont="0">
      <alignment horizontal="right" vertical="center"/>
      <protection locked="0"/>
    </xf>
    <xf numFmtId="43" fontId="5" fillId="0" borderId="1" applyFont="0" applyFill="0" applyBorder="0" applyAlignment="0" applyProtection="0"/>
    <xf numFmtId="43" fontId="5" fillId="0" borderId="1" applyFont="0" applyFill="0" applyBorder="0" applyAlignment="0" applyProtection="0"/>
    <xf numFmtId="0" fontId="1" fillId="0" borderId="1"/>
    <xf numFmtId="3" fontId="5" fillId="11" borderId="30" applyFont="0">
      <alignment horizontal="right" vertical="center"/>
    </xf>
    <xf numFmtId="0" fontId="138" fillId="0" borderId="1"/>
    <xf numFmtId="0" fontId="5" fillId="35" borderId="30" applyNumberFormat="0" applyFont="0" applyBorder="0">
      <alignment horizontal="center" vertical="center"/>
    </xf>
    <xf numFmtId="0" fontId="107" fillId="0" borderId="1" applyNumberFormat="0" applyFill="0" applyBorder="0" applyAlignment="0" applyProtection="0"/>
  </cellStyleXfs>
  <cellXfs count="1178">
    <xf numFmtId="0" fontId="0" fillId="0" borderId="0" xfId="0"/>
    <xf numFmtId="9" fontId="8" fillId="0" borderId="2" xfId="0" applyNumberFormat="1" applyFont="1" applyBorder="1" applyAlignment="1" applyProtection="1">
      <alignment horizontal="right"/>
      <protection locked="0"/>
    </xf>
    <xf numFmtId="9" fontId="10" fillId="0" borderId="2" xfId="0" applyNumberFormat="1" applyFont="1" applyBorder="1" applyAlignment="1" applyProtection="1">
      <alignment horizontal="right"/>
      <protection locked="0"/>
    </xf>
    <xf numFmtId="0" fontId="7" fillId="0" borderId="0" xfId="0" applyFont="1"/>
    <xf numFmtId="0" fontId="7" fillId="0" borderId="2" xfId="0" applyFont="1" applyBorder="1"/>
    <xf numFmtId="3" fontId="7" fillId="0" borderId="0" xfId="0" applyNumberFormat="1" applyFont="1"/>
    <xf numFmtId="0" fontId="7" fillId="0" borderId="1" xfId="3" applyFont="1"/>
    <xf numFmtId="3" fontId="7" fillId="0" borderId="2" xfId="3" applyNumberFormat="1" applyFont="1" applyBorder="1" applyAlignment="1">
      <alignment horizontal="center" vertical="top" wrapText="1"/>
    </xf>
    <xf numFmtId="0" fontId="7" fillId="0" borderId="1" xfId="3" applyFont="1" applyAlignment="1">
      <alignment wrapText="1"/>
    </xf>
    <xf numFmtId="0" fontId="7" fillId="0" borderId="0" xfId="0" applyFont="1" applyAlignment="1">
      <alignment vertical="top"/>
    </xf>
    <xf numFmtId="0" fontId="13" fillId="0" borderId="0" xfId="0" applyFont="1"/>
    <xf numFmtId="0" fontId="7" fillId="0" borderId="2" xfId="0" applyFont="1" applyBorder="1" applyAlignment="1">
      <alignment vertical="top" wrapText="1"/>
    </xf>
    <xf numFmtId="0" fontId="7" fillId="0" borderId="0" xfId="0" applyFont="1" applyAlignment="1">
      <alignment wrapText="1"/>
    </xf>
    <xf numFmtId="0" fontId="7" fillId="0" borderId="0" xfId="0" applyFont="1" applyAlignment="1">
      <alignment horizontal="left" wrapText="1"/>
    </xf>
    <xf numFmtId="0" fontId="7" fillId="0" borderId="0" xfId="0" applyFont="1" applyAlignment="1">
      <alignment horizontal="center"/>
    </xf>
    <xf numFmtId="0" fontId="6" fillId="0" borderId="0" xfId="0" applyFont="1"/>
    <xf numFmtId="0" fontId="7" fillId="0" borderId="1" xfId="0" applyFont="1" applyBorder="1" applyAlignment="1">
      <alignment horizontal="left" vertical="top"/>
    </xf>
    <xf numFmtId="0" fontId="7" fillId="0" borderId="2" xfId="0" applyFont="1" applyBorder="1" applyAlignment="1">
      <alignment horizontal="left" vertical="top"/>
    </xf>
    <xf numFmtId="0" fontId="7" fillId="0" borderId="2" xfId="0" applyFont="1" applyBorder="1" applyAlignment="1">
      <alignment horizontal="center" vertical="top"/>
    </xf>
    <xf numFmtId="0" fontId="7" fillId="0" borderId="2" xfId="0" applyFont="1" applyBorder="1" applyAlignment="1">
      <alignment horizontal="left" vertical="top" wrapText="1"/>
    </xf>
    <xf numFmtId="0" fontId="7" fillId="2" borderId="0" xfId="0" applyFont="1" applyFill="1"/>
    <xf numFmtId="0" fontId="6" fillId="0" borderId="2" xfId="0" applyFont="1" applyBorder="1" applyAlignment="1">
      <alignment horizontal="center" wrapText="1"/>
    </xf>
    <xf numFmtId="0" fontId="6" fillId="0" borderId="2" xfId="0" applyFont="1" applyBorder="1" applyAlignment="1">
      <alignment horizontal="center"/>
    </xf>
    <xf numFmtId="0" fontId="7" fillId="0" borderId="2" xfId="0" applyFont="1" applyBorder="1" applyAlignment="1">
      <alignment wrapText="1"/>
    </xf>
    <xf numFmtId="0" fontId="6" fillId="0" borderId="2" xfId="0" applyFont="1" applyBorder="1"/>
    <xf numFmtId="0" fontId="6" fillId="0" borderId="2" xfId="0" applyFont="1" applyBorder="1" applyAlignment="1">
      <alignment horizontal="center" vertical="top"/>
    </xf>
    <xf numFmtId="0" fontId="7" fillId="0" borderId="0" xfId="0" applyFont="1" applyAlignment="1">
      <alignment horizontal="left" vertical="center"/>
    </xf>
    <xf numFmtId="0" fontId="7" fillId="0" borderId="0" xfId="0" applyFont="1" applyAlignment="1">
      <alignment vertical="center"/>
    </xf>
    <xf numFmtId="0" fontId="7" fillId="0" borderId="1" xfId="0" applyFont="1" applyBorder="1"/>
    <xf numFmtId="0" fontId="6" fillId="0" borderId="0" xfId="0" applyFont="1" applyAlignment="1">
      <alignment vertical="center"/>
    </xf>
    <xf numFmtId="0" fontId="7" fillId="0" borderId="1" xfId="0" applyFont="1" applyBorder="1" applyAlignment="1">
      <alignment vertical="center"/>
    </xf>
    <xf numFmtId="0" fontId="7" fillId="0" borderId="2" xfId="0" applyFont="1" applyBorder="1" applyAlignment="1">
      <alignment horizontal="left" vertical="top" indent="1"/>
    </xf>
    <xf numFmtId="0" fontId="7" fillId="0" borderId="5" xfId="0" applyFont="1" applyBorder="1" applyAlignment="1">
      <alignment horizontal="center" vertical="top"/>
    </xf>
    <xf numFmtId="0" fontId="7" fillId="0" borderId="2" xfId="0" applyFont="1" applyBorder="1" applyAlignment="1">
      <alignment horizontal="center" vertical="top" wrapText="1"/>
    </xf>
    <xf numFmtId="0" fontId="7" fillId="0" borderId="1" xfId="3" applyFont="1" applyAlignment="1">
      <alignment horizontal="center" vertical="top" wrapText="1"/>
    </xf>
    <xf numFmtId="0" fontId="7" fillId="0" borderId="2" xfId="3" applyFont="1" applyBorder="1" applyAlignment="1">
      <alignment horizontal="center" vertical="top" wrapText="1"/>
    </xf>
    <xf numFmtId="0" fontId="7" fillId="0" borderId="1" xfId="3" applyFont="1" applyAlignment="1">
      <alignment horizontal="center"/>
    </xf>
    <xf numFmtId="0" fontId="7" fillId="0" borderId="1" xfId="0" applyFont="1" applyBorder="1" applyAlignment="1">
      <alignment vertical="top"/>
    </xf>
    <xf numFmtId="0" fontId="6" fillId="0" borderId="2" xfId="0" applyFont="1" applyBorder="1" applyAlignment="1">
      <alignment horizontal="left" vertical="top"/>
    </xf>
    <xf numFmtId="0" fontId="7" fillId="0" borderId="0" xfId="0" applyFont="1" applyAlignment="1">
      <alignment horizontal="left" vertical="top"/>
    </xf>
    <xf numFmtId="0" fontId="7" fillId="0" borderId="4" xfId="0" applyFont="1" applyBorder="1" applyAlignment="1">
      <alignment horizontal="center" vertical="center" wrapText="1"/>
    </xf>
    <xf numFmtId="0" fontId="7" fillId="0" borderId="2" xfId="0" applyFont="1" applyBorder="1" applyAlignment="1">
      <alignment horizontal="center"/>
    </xf>
    <xf numFmtId="0" fontId="7" fillId="0" borderId="0" xfId="0" applyFont="1" applyAlignment="1">
      <alignment horizontal="right"/>
    </xf>
    <xf numFmtId="0" fontId="7" fillId="0" borderId="0" xfId="0" applyFont="1" applyAlignment="1">
      <alignment horizontal="center" vertical="top"/>
    </xf>
    <xf numFmtId="0" fontId="7" fillId="0" borderId="0" xfId="0" applyFont="1" applyAlignment="1">
      <alignment vertical="top" wrapText="1"/>
    </xf>
    <xf numFmtId="0" fontId="6" fillId="0" borderId="1" xfId="3" applyFont="1" applyAlignment="1">
      <alignment horizontal="center"/>
    </xf>
    <xf numFmtId="0" fontId="18" fillId="0" borderId="0" xfId="0" applyFont="1"/>
    <xf numFmtId="0" fontId="6" fillId="0" borderId="1" xfId="3" applyFont="1"/>
    <xf numFmtId="0" fontId="7" fillId="0" borderId="1" xfId="3" applyFont="1" applyAlignment="1">
      <alignment vertical="center"/>
    </xf>
    <xf numFmtId="0" fontId="16" fillId="0" borderId="0" xfId="0" applyFont="1"/>
    <xf numFmtId="0" fontId="7" fillId="0" borderId="11" xfId="0" applyFont="1" applyBorder="1" applyAlignment="1">
      <alignment horizontal="center" vertical="top"/>
    </xf>
    <xf numFmtId="0" fontId="6" fillId="8" borderId="2" xfId="0" applyFont="1" applyFill="1" applyBorder="1" applyAlignment="1">
      <alignment vertical="center" wrapText="1"/>
    </xf>
    <xf numFmtId="0" fontId="6" fillId="8" borderId="2" xfId="0" applyFont="1" applyFill="1" applyBorder="1"/>
    <xf numFmtId="0" fontId="6" fillId="0" borderId="2" xfId="0" applyFont="1" applyBorder="1" applyAlignment="1">
      <alignment wrapText="1"/>
    </xf>
    <xf numFmtId="0" fontId="13" fillId="0" borderId="0" xfId="0" applyFont="1" applyAlignment="1">
      <alignment horizontal="right" vertical="top"/>
    </xf>
    <xf numFmtId="14" fontId="6" fillId="0" borderId="2" xfId="0" applyNumberFormat="1" applyFont="1" applyBorder="1" applyAlignment="1">
      <alignment horizontal="center"/>
    </xf>
    <xf numFmtId="0" fontId="6" fillId="0" borderId="2" xfId="0" applyFont="1" applyBorder="1" applyAlignment="1">
      <alignment horizontal="justify" vertical="top"/>
    </xf>
    <xf numFmtId="0" fontId="7" fillId="0" borderId="0" xfId="0" applyFont="1" applyAlignment="1">
      <alignment horizontal="left"/>
    </xf>
    <xf numFmtId="0" fontId="7" fillId="0" borderId="2" xfId="0" applyFont="1" applyBorder="1" applyAlignment="1">
      <alignment horizontal="justify" vertical="top"/>
    </xf>
    <xf numFmtId="0" fontId="13" fillId="0" borderId="0" xfId="0" applyFont="1" applyAlignment="1">
      <alignment horizontal="right"/>
    </xf>
    <xf numFmtId="0" fontId="7" fillId="0" borderId="2" xfId="0" applyFont="1" applyBorder="1" applyAlignment="1">
      <alignment horizontal="left" wrapText="1"/>
    </xf>
    <xf numFmtId="0" fontId="7" fillId="0" borderId="2" xfId="0" applyFont="1" applyBorder="1" applyAlignment="1">
      <alignment horizontal="left"/>
    </xf>
    <xf numFmtId="0" fontId="6" fillId="0" borderId="2" xfId="0" applyFont="1" applyBorder="1" applyAlignment="1">
      <alignment horizontal="left"/>
    </xf>
    <xf numFmtId="0" fontId="7" fillId="0" borderId="2" xfId="0" applyFont="1" applyBorder="1" applyAlignment="1">
      <alignment horizontal="left" indent="2"/>
    </xf>
    <xf numFmtId="0" fontId="18" fillId="0" borderId="2" xfId="0" applyFont="1" applyBorder="1" applyAlignment="1">
      <alignment horizontal="left" vertical="center"/>
    </xf>
    <xf numFmtId="0" fontId="6" fillId="0" borderId="1" xfId="6" applyFont="1"/>
    <xf numFmtId="0" fontId="7" fillId="0" borderId="1" xfId="6" applyFont="1"/>
    <xf numFmtId="0" fontId="7" fillId="0" borderId="1" xfId="6" applyFont="1" applyAlignment="1">
      <alignment wrapText="1"/>
    </xf>
    <xf numFmtId="0" fontId="6" fillId="0" borderId="1" xfId="6" applyFont="1" applyAlignment="1">
      <alignment wrapText="1"/>
    </xf>
    <xf numFmtId="0" fontId="18" fillId="0" borderId="1" xfId="6" applyFont="1" applyAlignment="1">
      <alignment horizontal="right" vertical="top" wrapText="1"/>
    </xf>
    <xf numFmtId="166" fontId="7" fillId="0" borderId="1" xfId="6" applyNumberFormat="1" applyFont="1" applyAlignment="1">
      <alignment horizontal="right" wrapText="1"/>
    </xf>
    <xf numFmtId="3" fontId="18" fillId="0" borderId="1" xfId="6" applyNumberFormat="1" applyFont="1"/>
    <xf numFmtId="3" fontId="16" fillId="0" borderId="1" xfId="6" applyNumberFormat="1" applyFont="1" applyAlignment="1">
      <alignment horizontal="center" vertical="center"/>
    </xf>
    <xf numFmtId="0" fontId="7" fillId="0" borderId="1" xfId="6" applyFont="1" applyAlignment="1">
      <alignment horizontal="center"/>
    </xf>
    <xf numFmtId="0" fontId="7" fillId="0" borderId="1" xfId="6" applyFont="1" applyAlignment="1">
      <alignment horizontal="center" vertical="top"/>
    </xf>
    <xf numFmtId="0" fontId="7" fillId="0" borderId="1" xfId="6" applyFont="1" applyAlignment="1">
      <alignment horizontal="left" vertical="top"/>
    </xf>
    <xf numFmtId="0" fontId="7" fillId="0" borderId="1" xfId="6" applyFont="1" applyAlignment="1">
      <alignment horizontal="left" vertical="center"/>
    </xf>
    <xf numFmtId="0" fontId="6" fillId="0" borderId="1" xfId="6" applyFont="1" applyAlignment="1">
      <alignment horizontal="left" vertical="center"/>
    </xf>
    <xf numFmtId="0" fontId="7" fillId="0" borderId="2" xfId="6" applyFont="1" applyBorder="1" applyAlignment="1">
      <alignment horizontal="center" vertical="center" wrapText="1"/>
    </xf>
    <xf numFmtId="0" fontId="7" fillId="0" borderId="1" xfId="6" applyFont="1" applyProtection="1">
      <protection locked="0"/>
    </xf>
    <xf numFmtId="0" fontId="6" fillId="0" borderId="1" xfId="6" applyFont="1" applyAlignment="1">
      <alignment vertical="center"/>
    </xf>
    <xf numFmtId="3" fontId="7" fillId="0" borderId="1" xfId="6" applyNumberFormat="1" applyFont="1" applyAlignment="1">
      <alignment horizontal="right" vertical="center"/>
    </xf>
    <xf numFmtId="0" fontId="7" fillId="0" borderId="1" xfId="6" applyFont="1" applyAlignment="1">
      <alignment vertical="center"/>
    </xf>
    <xf numFmtId="0" fontId="6" fillId="9" borderId="2" xfId="6" applyFont="1" applyFill="1" applyBorder="1" applyAlignment="1">
      <alignment horizontal="center" vertical="top" wrapText="1"/>
    </xf>
    <xf numFmtId="0" fontId="7" fillId="0" borderId="2" xfId="6" applyFont="1" applyBorder="1" applyAlignment="1">
      <alignment horizontal="left" vertical="center"/>
    </xf>
    <xf numFmtId="0" fontId="7" fillId="0" borderId="2" xfId="6" applyFont="1" applyBorder="1" applyAlignment="1">
      <alignment horizontal="left" vertical="center" wrapText="1"/>
    </xf>
    <xf numFmtId="3" fontId="7" fillId="0" borderId="2" xfId="6" applyNumberFormat="1" applyFont="1" applyBorder="1" applyAlignment="1">
      <alignment horizontal="right" vertical="center"/>
    </xf>
    <xf numFmtId="166" fontId="7" fillId="0" borderId="2" xfId="6" applyNumberFormat="1" applyFont="1" applyBorder="1" applyAlignment="1">
      <alignment horizontal="right" vertical="center" wrapText="1"/>
    </xf>
    <xf numFmtId="0" fontId="7" fillId="0" borderId="2" xfId="6" applyFont="1" applyBorder="1" applyAlignment="1">
      <alignment horizontal="justify" vertical="center" wrapText="1"/>
    </xf>
    <xf numFmtId="0" fontId="6" fillId="0" borderId="2" xfId="6" applyFont="1" applyBorder="1" applyAlignment="1">
      <alignment horizontal="left" vertical="center"/>
    </xf>
    <xf numFmtId="0" fontId="6" fillId="9" borderId="2" xfId="6" applyFont="1" applyFill="1" applyBorder="1" applyAlignment="1">
      <alignment horizontal="left" vertical="center" wrapText="1"/>
    </xf>
    <xf numFmtId="166" fontId="6" fillId="0" borderId="2" xfId="6" applyNumberFormat="1" applyFont="1" applyBorder="1" applyAlignment="1">
      <alignment horizontal="right" vertical="center" wrapText="1"/>
    </xf>
    <xf numFmtId="0" fontId="6" fillId="0" borderId="2" xfId="6" applyFont="1" applyBorder="1" applyAlignment="1">
      <alignment horizontal="center" vertical="center" wrapText="1"/>
    </xf>
    <xf numFmtId="0" fontId="6" fillId="9" borderId="2" xfId="6" applyFont="1" applyFill="1" applyBorder="1" applyAlignment="1">
      <alignment horizontal="left" vertical="center"/>
    </xf>
    <xf numFmtId="0" fontId="7" fillId="9" borderId="2" xfId="6" applyFont="1" applyFill="1" applyBorder="1" applyAlignment="1">
      <alignment horizontal="left" vertical="center" wrapText="1"/>
    </xf>
    <xf numFmtId="166" fontId="7" fillId="9" borderId="2" xfId="6" applyNumberFormat="1" applyFont="1" applyFill="1" applyBorder="1" applyAlignment="1">
      <alignment horizontal="right" vertical="center" wrapText="1"/>
    </xf>
    <xf numFmtId="3" fontId="6" fillId="9" borderId="2" xfId="6" applyNumberFormat="1" applyFont="1" applyFill="1" applyBorder="1" applyAlignment="1">
      <alignment horizontal="right" vertical="center"/>
    </xf>
    <xf numFmtId="10" fontId="7" fillId="0" borderId="2" xfId="8" applyNumberFormat="1" applyFont="1" applyFill="1" applyBorder="1" applyAlignment="1">
      <alignment horizontal="right" vertical="center" wrapText="1"/>
    </xf>
    <xf numFmtId="0" fontId="7" fillId="0" borderId="2" xfId="6" applyFont="1" applyBorder="1" applyAlignment="1">
      <alignment horizontal="justify" vertical="center"/>
    </xf>
    <xf numFmtId="0" fontId="6" fillId="0" borderId="1" xfId="6" applyFont="1" applyProtection="1">
      <protection locked="0"/>
    </xf>
    <xf numFmtId="3" fontId="13" fillId="0" borderId="1" xfId="6" applyNumberFormat="1" applyFont="1" applyAlignment="1" applyProtection="1">
      <alignment horizontal="left"/>
      <protection locked="0"/>
    </xf>
    <xf numFmtId="0" fontId="7" fillId="0" borderId="1" xfId="6" applyFont="1" applyAlignment="1" applyProtection="1">
      <alignment vertical="top"/>
      <protection locked="0"/>
    </xf>
    <xf numFmtId="0" fontId="7" fillId="0" borderId="1" xfId="9" applyFont="1" applyAlignment="1" applyProtection="1">
      <alignment horizontal="right" vertical="center"/>
      <protection locked="0"/>
    </xf>
    <xf numFmtId="3" fontId="7" fillId="0" borderId="1" xfId="9" applyNumberFormat="1" applyFont="1" applyAlignment="1" applyProtection="1">
      <alignment horizontal="right"/>
      <protection locked="0"/>
    </xf>
    <xf numFmtId="3" fontId="7" fillId="0" borderId="1" xfId="6" applyNumberFormat="1" applyFont="1" applyAlignment="1" applyProtection="1">
      <alignment horizontal="right"/>
      <protection locked="0"/>
    </xf>
    <xf numFmtId="0" fontId="6" fillId="0" borderId="1" xfId="11" applyFont="1"/>
    <xf numFmtId="0" fontId="7" fillId="0" borderId="1" xfId="11" applyFont="1"/>
    <xf numFmtId="0" fontId="7" fillId="0" borderId="1" xfId="15" applyFont="1"/>
    <xf numFmtId="0" fontId="6" fillId="0" borderId="1" xfId="15" applyFont="1"/>
    <xf numFmtId="0" fontId="7" fillId="0" borderId="1" xfId="15" applyFont="1" applyAlignment="1">
      <alignment vertical="top"/>
    </xf>
    <xf numFmtId="0" fontId="6" fillId="14" borderId="2" xfId="6" applyFont="1" applyFill="1" applyBorder="1"/>
    <xf numFmtId="0" fontId="6" fillId="0" borderId="2" xfId="6" applyFont="1" applyBorder="1"/>
    <xf numFmtId="0" fontId="7" fillId="0" borderId="2" xfId="6" applyFont="1" applyBorder="1" applyAlignment="1">
      <alignment horizontal="left" wrapText="1" indent="1"/>
    </xf>
    <xf numFmtId="0" fontId="7" fillId="0" borderId="2" xfId="6" applyFont="1" applyBorder="1" applyAlignment="1">
      <alignment horizontal="left" wrapText="1" indent="2"/>
    </xf>
    <xf numFmtId="0" fontId="7" fillId="0" borderId="2" xfId="6" applyFont="1" applyBorder="1" applyAlignment="1">
      <alignment horizontal="left" vertical="center" wrapText="1" indent="2"/>
    </xf>
    <xf numFmtId="0" fontId="7" fillId="0" borderId="2" xfId="6" applyFont="1" applyBorder="1" applyAlignment="1">
      <alignment horizontal="left" indent="1"/>
    </xf>
    <xf numFmtId="166" fontId="7" fillId="14" borderId="2" xfId="6" applyNumberFormat="1" applyFont="1" applyFill="1" applyBorder="1" applyAlignment="1">
      <alignment horizontal="right" wrapText="1"/>
    </xf>
    <xf numFmtId="0" fontId="6" fillId="0" borderId="2" xfId="0" applyFont="1" applyBorder="1" applyAlignment="1">
      <alignment horizontal="center" vertical="center"/>
    </xf>
    <xf numFmtId="0" fontId="7" fillId="0" borderId="2" xfId="0" applyFont="1" applyBorder="1" applyAlignment="1">
      <alignment horizontal="center" vertical="center"/>
    </xf>
    <xf numFmtId="14" fontId="18" fillId="0" borderId="2" xfId="6" applyNumberFormat="1" applyFont="1" applyBorder="1" applyAlignment="1">
      <alignment horizontal="right" vertical="top" wrapText="1"/>
    </xf>
    <xf numFmtId="0" fontId="7" fillId="0" borderId="0" xfId="0" applyFont="1" applyAlignment="1">
      <alignment horizontal="center" vertical="center"/>
    </xf>
    <xf numFmtId="0" fontId="7" fillId="0" borderId="2" xfId="0" applyFont="1" applyBorder="1" applyAlignment="1">
      <alignment horizontal="justify"/>
    </xf>
    <xf numFmtId="3" fontId="13" fillId="0" borderId="1" xfId="6" applyNumberFormat="1" applyFont="1" applyAlignment="1" applyProtection="1">
      <alignment horizontal="right" vertical="top"/>
      <protection locked="0"/>
    </xf>
    <xf numFmtId="0" fontId="6" fillId="0" borderId="2" xfId="9" applyFont="1" applyBorder="1" applyAlignment="1" applyProtection="1">
      <alignment horizontal="left"/>
      <protection locked="0"/>
    </xf>
    <xf numFmtId="0" fontId="6" fillId="0" borderId="2" xfId="9" applyFont="1" applyBorder="1" applyAlignment="1" applyProtection="1">
      <alignment horizontal="center" vertical="center" wrapText="1"/>
      <protection locked="0"/>
    </xf>
    <xf numFmtId="0" fontId="7" fillId="0" borderId="2" xfId="6" applyFont="1" applyBorder="1" applyAlignment="1" applyProtection="1">
      <alignment horizontal="left" wrapText="1"/>
      <protection locked="0"/>
    </xf>
    <xf numFmtId="0" fontId="6" fillId="0" borderId="2" xfId="6" applyFont="1" applyBorder="1" applyAlignment="1" applyProtection="1">
      <alignment horizontal="left" wrapText="1"/>
      <protection locked="0"/>
    </xf>
    <xf numFmtId="0" fontId="7" fillId="0" borderId="1" xfId="3" applyFont="1" applyAlignment="1">
      <alignment horizontal="center" vertical="center"/>
    </xf>
    <xf numFmtId="0" fontId="7" fillId="0" borderId="1" xfId="3" applyFont="1" applyAlignment="1">
      <alignment horizontal="left" vertical="top" wrapText="1"/>
    </xf>
    <xf numFmtId="0" fontId="7" fillId="0" borderId="2" xfId="3" applyFont="1" applyBorder="1" applyAlignment="1">
      <alignment horizontal="left" wrapText="1"/>
    </xf>
    <xf numFmtId="0" fontId="28" fillId="0" borderId="1" xfId="0" applyFont="1" applyBorder="1" applyAlignment="1">
      <alignment horizontal="left" vertical="top" indent="1"/>
    </xf>
    <xf numFmtId="0" fontId="28" fillId="0" borderId="1" xfId="0" applyFont="1" applyBorder="1" applyAlignment="1">
      <alignment horizontal="left" vertical="top"/>
    </xf>
    <xf numFmtId="0" fontId="29" fillId="0" borderId="0" xfId="0" applyFont="1" applyAlignment="1">
      <alignment horizontal="left"/>
    </xf>
    <xf numFmtId="0" fontId="26" fillId="0" borderId="1" xfId="15" applyFont="1" applyAlignment="1">
      <alignment vertical="top" wrapText="1"/>
    </xf>
    <xf numFmtId="0" fontId="7" fillId="0" borderId="2" xfId="18" applyFont="1" applyBorder="1" applyAlignment="1">
      <alignment vertical="center"/>
    </xf>
    <xf numFmtId="49" fontId="7" fillId="0" borderId="2" xfId="0" applyNumberFormat="1" applyFont="1" applyBorder="1"/>
    <xf numFmtId="49" fontId="18" fillId="0" borderId="2" xfId="0" applyNumberFormat="1" applyFont="1" applyBorder="1" applyAlignment="1">
      <alignment horizontal="center" vertical="top" wrapText="1"/>
    </xf>
    <xf numFmtId="49" fontId="7" fillId="0" borderId="0" xfId="0" applyNumberFormat="1" applyFont="1"/>
    <xf numFmtId="3" fontId="7" fillId="0" borderId="2" xfId="0" applyNumberFormat="1" applyFont="1" applyBorder="1" applyAlignment="1">
      <alignment horizontal="center" vertical="top"/>
    </xf>
    <xf numFmtId="0" fontId="7" fillId="0" borderId="2" xfId="3" applyFont="1" applyBorder="1" applyAlignment="1">
      <alignment horizontal="justify" wrapText="1"/>
    </xf>
    <xf numFmtId="0" fontId="18" fillId="0" borderId="2" xfId="0" applyFont="1" applyBorder="1" applyAlignment="1">
      <alignment horizontal="center" vertical="top" wrapText="1"/>
    </xf>
    <xf numFmtId="49" fontId="18" fillId="0" borderId="2" xfId="0" applyNumberFormat="1" applyFont="1" applyBorder="1" applyAlignment="1">
      <alignment horizontal="center" vertical="top"/>
    </xf>
    <xf numFmtId="3" fontId="18" fillId="0" borderId="2" xfId="0" applyNumberFormat="1" applyFont="1" applyBorder="1" applyAlignment="1">
      <alignment horizontal="center" vertical="top"/>
    </xf>
    <xf numFmtId="0" fontId="6" fillId="0" borderId="2" xfId="6" applyFont="1" applyBorder="1" applyAlignment="1">
      <alignment horizontal="center" vertical="top" wrapText="1"/>
    </xf>
    <xf numFmtId="0" fontId="7" fillId="0" borderId="2" xfId="0" applyFont="1" applyBorder="1" applyAlignment="1">
      <alignment horizontal="center" wrapText="1"/>
    </xf>
    <xf numFmtId="168" fontId="17" fillId="0" borderId="2" xfId="0" applyNumberFormat="1" applyFont="1" applyBorder="1" applyAlignment="1">
      <alignment horizontal="right" wrapText="1"/>
    </xf>
    <xf numFmtId="168" fontId="6" fillId="0" borderId="2" xfId="0" applyNumberFormat="1" applyFont="1" applyBorder="1" applyAlignment="1">
      <alignment horizontal="right" wrapText="1"/>
    </xf>
    <xf numFmtId="168" fontId="17" fillId="9" borderId="2" xfId="0" applyNumberFormat="1" applyFont="1" applyFill="1" applyBorder="1" applyAlignment="1">
      <alignment horizontal="right" wrapText="1"/>
    </xf>
    <xf numFmtId="168" fontId="32" fillId="0" borderId="2" xfId="0" applyNumberFormat="1" applyFont="1" applyBorder="1" applyAlignment="1">
      <alignment horizontal="right" wrapText="1"/>
    </xf>
    <xf numFmtId="168" fontId="22" fillId="0" borderId="2" xfId="0" applyNumberFormat="1" applyFont="1" applyBorder="1" applyAlignment="1">
      <alignment horizontal="right" wrapText="1"/>
    </xf>
    <xf numFmtId="168" fontId="7" fillId="0" borderId="2" xfId="0" applyNumberFormat="1" applyFont="1" applyBorder="1" applyAlignment="1">
      <alignment horizontal="right" wrapText="1"/>
    </xf>
    <xf numFmtId="168" fontId="7" fillId="9" borderId="2" xfId="0" applyNumberFormat="1" applyFont="1" applyFill="1" applyBorder="1" applyAlignment="1">
      <alignment horizontal="right" wrapText="1"/>
    </xf>
    <xf numFmtId="0" fontId="22" fillId="0" borderId="0" xfId="0" applyFont="1"/>
    <xf numFmtId="168" fontId="17" fillId="0" borderId="2" xfId="0" applyNumberFormat="1" applyFont="1" applyBorder="1" applyAlignment="1" applyProtection="1">
      <alignment horizontal="right" wrapText="1"/>
      <protection locked="0"/>
    </xf>
    <xf numFmtId="0" fontId="7" fillId="0" borderId="2" xfId="3" applyFont="1" applyBorder="1" applyAlignment="1">
      <alignment horizontal="center"/>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4" fontId="7" fillId="0" borderId="0" xfId="0" applyNumberFormat="1" applyFont="1"/>
    <xf numFmtId="168" fontId="6" fillId="0" borderId="2" xfId="0" applyNumberFormat="1" applyFont="1" applyBorder="1" applyAlignment="1" applyProtection="1">
      <alignment horizontal="right" wrapText="1"/>
      <protection locked="0"/>
    </xf>
    <xf numFmtId="168" fontId="8" fillId="0" borderId="4" xfId="0" applyNumberFormat="1" applyFont="1" applyBorder="1" applyAlignment="1">
      <alignment horizontal="right" wrapText="1"/>
    </xf>
    <xf numFmtId="168" fontId="7" fillId="0" borderId="2" xfId="15" applyNumberFormat="1" applyFont="1" applyBorder="1" applyAlignment="1">
      <alignment horizontal="right" wrapText="1"/>
    </xf>
    <xf numFmtId="168" fontId="6" fillId="0" borderId="2" xfId="15" applyNumberFormat="1" applyFont="1" applyBorder="1" applyAlignment="1">
      <alignment horizontal="right" wrapText="1"/>
    </xf>
    <xf numFmtId="0" fontId="6" fillId="0" borderId="2" xfId="15" applyFont="1" applyBorder="1" applyAlignment="1">
      <alignment horizontal="center" vertical="top" wrapText="1"/>
    </xf>
    <xf numFmtId="0" fontId="6" fillId="0" borderId="1" xfId="0" applyFont="1" applyBorder="1" applyAlignment="1">
      <alignment horizontal="left" vertical="top"/>
    </xf>
    <xf numFmtId="168" fontId="7" fillId="0" borderId="2" xfId="0" applyNumberFormat="1" applyFont="1" applyBorder="1" applyAlignment="1" applyProtection="1">
      <alignment horizontal="right" wrapText="1"/>
      <protection locked="0"/>
    </xf>
    <xf numFmtId="0" fontId="6" fillId="9" borderId="6" xfId="6" applyFont="1" applyFill="1" applyBorder="1" applyAlignment="1">
      <alignment horizontal="left" vertical="center"/>
    </xf>
    <xf numFmtId="0" fontId="6" fillId="9" borderId="9" xfId="6" applyFont="1" applyFill="1" applyBorder="1" applyAlignment="1">
      <alignment horizontal="left" vertical="center"/>
    </xf>
    <xf numFmtId="166" fontId="7" fillId="0" borderId="2" xfId="0" applyNumberFormat="1" applyFont="1" applyBorder="1" applyAlignment="1" applyProtection="1">
      <alignment horizontal="right" vertical="top" wrapText="1"/>
      <protection locked="0"/>
    </xf>
    <xf numFmtId="0" fontId="38" fillId="0" borderId="2" xfId="0" applyFont="1" applyBorder="1" applyAlignment="1" applyProtection="1">
      <alignment vertical="top"/>
      <protection locked="0"/>
    </xf>
    <xf numFmtId="166" fontId="6" fillId="0" borderId="2" xfId="0" applyNumberFormat="1" applyFont="1" applyBorder="1" applyAlignment="1" applyProtection="1">
      <alignment horizontal="right" vertical="top" wrapText="1"/>
      <protection locked="0"/>
    </xf>
    <xf numFmtId="10" fontId="6" fillId="0" borderId="2" xfId="7" applyNumberFormat="1" applyFont="1" applyFill="1" applyBorder="1" applyProtection="1">
      <protection locked="0"/>
    </xf>
    <xf numFmtId="0" fontId="16" fillId="0" borderId="2" xfId="0" applyFont="1" applyBorder="1" applyAlignment="1" applyProtection="1">
      <alignment vertical="top"/>
      <protection locked="0"/>
    </xf>
    <xf numFmtId="0" fontId="16" fillId="0" borderId="2" xfId="0" applyFont="1" applyBorder="1" applyAlignment="1" applyProtection="1">
      <alignment wrapText="1"/>
      <protection locked="0"/>
    </xf>
    <xf numFmtId="0" fontId="18" fillId="0" borderId="2" xfId="0" applyFont="1" applyBorder="1" applyAlignment="1" applyProtection="1">
      <alignment wrapText="1"/>
      <protection locked="0"/>
    </xf>
    <xf numFmtId="0" fontId="6" fillId="0" borderId="2" xfId="0" applyFont="1" applyBorder="1" applyAlignment="1" applyProtection="1">
      <alignment vertical="top" wrapText="1"/>
      <protection locked="0"/>
    </xf>
    <xf numFmtId="0" fontId="39" fillId="0" borderId="2" xfId="6" applyFont="1" applyBorder="1" applyAlignment="1">
      <alignment horizontal="left" vertical="center" wrapText="1"/>
    </xf>
    <xf numFmtId="0" fontId="39" fillId="0" borderId="2" xfId="0" applyFont="1" applyBorder="1" applyAlignment="1">
      <alignment horizontal="left" vertical="center" wrapText="1"/>
    </xf>
    <xf numFmtId="0" fontId="39" fillId="0" borderId="2" xfId="6" applyFont="1" applyBorder="1" applyAlignment="1">
      <alignment horizontal="justify" vertical="center" wrapText="1"/>
    </xf>
    <xf numFmtId="0" fontId="6" fillId="9" borderId="4" xfId="6" applyFont="1" applyFill="1" applyBorder="1" applyAlignment="1">
      <alignment horizontal="left" vertical="center" wrapText="1"/>
    </xf>
    <xf numFmtId="0" fontId="6" fillId="9" borderId="2" xfId="0" applyFont="1" applyFill="1" applyBorder="1" applyAlignment="1">
      <alignment horizontal="left" vertical="center" wrapText="1"/>
    </xf>
    <xf numFmtId="9" fontId="7" fillId="0" borderId="2" xfId="0" applyNumberFormat="1" applyFont="1" applyBorder="1" applyAlignment="1">
      <alignment horizontal="center" vertical="center"/>
    </xf>
    <xf numFmtId="0" fontId="7" fillId="0" borderId="1" xfId="6" applyFont="1" applyAlignment="1">
      <alignment horizontal="center" vertical="center" wrapText="1"/>
    </xf>
    <xf numFmtId="0" fontId="7" fillId="0" borderId="1" xfId="6" applyFont="1" applyAlignment="1" applyProtection="1">
      <alignment wrapText="1"/>
      <protection locked="0"/>
    </xf>
    <xf numFmtId="0" fontId="6" fillId="9" borderId="2" xfId="6" applyFont="1" applyFill="1" applyBorder="1" applyAlignment="1">
      <alignment horizontal="center" vertical="center" wrapText="1"/>
    </xf>
    <xf numFmtId="4" fontId="7" fillId="0" borderId="0" xfId="0" applyNumberFormat="1" applyFont="1" applyAlignment="1">
      <alignment vertical="center"/>
    </xf>
    <xf numFmtId="0" fontId="7" fillId="0" borderId="1" xfId="0" applyFont="1" applyBorder="1" applyAlignment="1">
      <alignment horizontal="center" vertical="center"/>
    </xf>
    <xf numFmtId="0" fontId="77" fillId="0" borderId="0" xfId="0" applyFont="1"/>
    <xf numFmtId="0" fontId="78" fillId="0" borderId="0" xfId="0" applyFont="1" applyAlignment="1">
      <alignment horizontal="right" vertical="top"/>
    </xf>
    <xf numFmtId="0" fontId="9" fillId="0" borderId="0" xfId="0" applyFont="1"/>
    <xf numFmtId="0" fontId="6" fillId="0" borderId="2" xfId="0" applyFont="1" applyBorder="1" applyAlignment="1">
      <alignment horizontal="left" wrapText="1"/>
    </xf>
    <xf numFmtId="0" fontId="18" fillId="0" borderId="2" xfId="0" applyFont="1" applyBorder="1" applyAlignment="1">
      <alignment vertical="top" wrapText="1"/>
    </xf>
    <xf numFmtId="0" fontId="6" fillId="0" borderId="2" xfId="3" applyFont="1" applyBorder="1" applyAlignment="1">
      <alignment horizontal="center"/>
    </xf>
    <xf numFmtId="0" fontId="6" fillId="0" borderId="2" xfId="3" applyFont="1" applyBorder="1" applyAlignment="1">
      <alignment horizontal="justify" wrapText="1"/>
    </xf>
    <xf numFmtId="49" fontId="18" fillId="0" borderId="2" xfId="0" applyNumberFormat="1" applyFont="1" applyBorder="1" applyAlignment="1">
      <alignment horizontal="center" wrapText="1"/>
    </xf>
    <xf numFmtId="164" fontId="8" fillId="0" borderId="2" xfId="0" applyNumberFormat="1" applyFont="1" applyBorder="1" applyAlignment="1">
      <alignment horizontal="right" wrapText="1"/>
    </xf>
    <xf numFmtId="0" fontId="7" fillId="0" borderId="3" xfId="0" applyFont="1" applyBorder="1" applyAlignment="1">
      <alignment horizontal="left" wrapText="1"/>
    </xf>
    <xf numFmtId="168" fontId="8" fillId="0" borderId="2" xfId="0" applyNumberFormat="1" applyFont="1" applyBorder="1" applyAlignment="1">
      <alignment horizontal="right" wrapText="1"/>
    </xf>
    <xf numFmtId="168" fontId="8" fillId="0" borderId="5" xfId="0" applyNumberFormat="1" applyFont="1" applyBorder="1" applyAlignment="1">
      <alignment horizontal="right" wrapText="1"/>
    </xf>
    <xf numFmtId="10" fontId="8" fillId="0" borderId="5" xfId="0" applyNumberFormat="1" applyFont="1" applyBorder="1" applyAlignment="1">
      <alignment horizontal="right" wrapText="1"/>
    </xf>
    <xf numFmtId="0" fontId="18" fillId="0" borderId="2" xfId="0" quotePrefix="1" applyFont="1" applyBorder="1" applyAlignment="1">
      <alignment horizontal="center"/>
    </xf>
    <xf numFmtId="168" fontId="10" fillId="0" borderId="4" xfId="0" applyNumberFormat="1" applyFont="1" applyBorder="1" applyAlignment="1">
      <alignment horizontal="right" wrapText="1"/>
    </xf>
    <xf numFmtId="168" fontId="10" fillId="0" borderId="2" xfId="0" applyNumberFormat="1" applyFont="1" applyBorder="1" applyAlignment="1">
      <alignment horizontal="right" wrapText="1"/>
    </xf>
    <xf numFmtId="164" fontId="10" fillId="9" borderId="2" xfId="0" applyNumberFormat="1" applyFont="1" applyFill="1" applyBorder="1" applyAlignment="1">
      <alignment horizontal="right" wrapText="1"/>
    </xf>
    <xf numFmtId="0" fontId="7" fillId="0" borderId="5" xfId="0" applyFont="1" applyBorder="1" applyAlignment="1">
      <alignment horizontal="left" wrapText="1"/>
    </xf>
    <xf numFmtId="0" fontId="6" fillId="0" borderId="2" xfId="3" applyFont="1" applyBorder="1" applyAlignment="1">
      <alignment horizontal="justify"/>
    </xf>
    <xf numFmtId="0" fontId="16" fillId="0" borderId="2" xfId="6" applyFont="1" applyBorder="1" applyAlignment="1">
      <alignment horizontal="center"/>
    </xf>
    <xf numFmtId="0" fontId="16" fillId="0" borderId="2" xfId="6" applyFont="1" applyBorder="1" applyAlignment="1">
      <alignment horizontal="left" wrapText="1"/>
    </xf>
    <xf numFmtId="0" fontId="7" fillId="0" borderId="2" xfId="6" applyFont="1" applyBorder="1" applyAlignment="1">
      <alignment horizontal="center"/>
    </xf>
    <xf numFmtId="0" fontId="18" fillId="0" borderId="2" xfId="6" applyFont="1" applyBorder="1" applyAlignment="1">
      <alignment horizontal="center"/>
    </xf>
    <xf numFmtId="0" fontId="20" fillId="0" borderId="2" xfId="6" applyFont="1" applyBorder="1" applyAlignment="1">
      <alignment horizontal="left" wrapText="1"/>
    </xf>
    <xf numFmtId="0" fontId="15" fillId="0" borderId="2" xfId="6" applyFont="1" applyBorder="1" applyAlignment="1">
      <alignment horizontal="center"/>
    </xf>
    <xf numFmtId="0" fontId="7" fillId="0" borderId="2" xfId="6" applyFont="1" applyBorder="1" applyAlignment="1">
      <alignment horizontal="center" wrapText="1"/>
    </xf>
    <xf numFmtId="9" fontId="7" fillId="0" borderId="2" xfId="6" applyNumberFormat="1" applyFont="1" applyBorder="1" applyAlignment="1">
      <alignment horizontal="center"/>
    </xf>
    <xf numFmtId="167" fontId="7" fillId="0" borderId="2" xfId="6" applyNumberFormat="1" applyFont="1" applyBorder="1" applyAlignment="1">
      <alignment horizontal="center"/>
    </xf>
    <xf numFmtId="0" fontId="13" fillId="0" borderId="1" xfId="0" applyFont="1" applyBorder="1" applyAlignment="1">
      <alignment horizontal="right" vertical="top"/>
    </xf>
    <xf numFmtId="0" fontId="3" fillId="0" borderId="0" xfId="0" applyFont="1"/>
    <xf numFmtId="168" fontId="7" fillId="13" borderId="2" xfId="0" applyNumberFormat="1" applyFont="1" applyFill="1" applyBorder="1" applyAlignment="1">
      <alignment horizontal="right" wrapText="1"/>
    </xf>
    <xf numFmtId="0" fontId="7" fillId="0" borderId="11" xfId="0" applyFont="1" applyBorder="1" applyAlignment="1">
      <alignment horizontal="center" vertical="center" wrapText="1"/>
    </xf>
    <xf numFmtId="0" fontId="7" fillId="0" borderId="1" xfId="2" applyFont="1"/>
    <xf numFmtId="168" fontId="7" fillId="0" borderId="5" xfId="0" applyNumberFormat="1" applyFont="1" applyBorder="1" applyAlignment="1">
      <alignment horizontal="right" wrapText="1"/>
    </xf>
    <xf numFmtId="168" fontId="0" fillId="9" borderId="2" xfId="0" applyNumberFormat="1" applyFill="1" applyBorder="1" applyAlignment="1">
      <alignment wrapText="1"/>
    </xf>
    <xf numFmtId="168" fontId="7" fillId="0" borderId="2" xfId="9" applyNumberFormat="1" applyFont="1" applyBorder="1" applyAlignment="1">
      <alignment horizontal="right" wrapText="1"/>
    </xf>
    <xf numFmtId="168" fontId="7" fillId="0" borderId="2" xfId="6" applyNumberFormat="1" applyFont="1" applyBorder="1" applyAlignment="1">
      <alignment horizontal="right" wrapText="1"/>
    </xf>
    <xf numFmtId="0" fontId="6" fillId="0" borderId="2" xfId="18" applyFont="1" applyBorder="1" applyAlignment="1">
      <alignment horizontal="center" vertical="top" wrapText="1"/>
    </xf>
    <xf numFmtId="0" fontId="6" fillId="0" borderId="1" xfId="18" applyFont="1" applyAlignment="1">
      <alignment horizontal="center" vertical="top" wrapText="1"/>
    </xf>
    <xf numFmtId="0" fontId="7" fillId="0" borderId="2" xfId="0" applyFont="1" applyBorder="1" applyAlignment="1">
      <alignment horizontal="center" vertical="center" wrapText="1"/>
    </xf>
    <xf numFmtId="0" fontId="7" fillId="0" borderId="1" xfId="15" applyFont="1" applyAlignment="1">
      <alignment wrapText="1"/>
    </xf>
    <xf numFmtId="0" fontId="7" fillId="0" borderId="1" xfId="15" applyFont="1" applyAlignment="1">
      <alignment vertical="center"/>
    </xf>
    <xf numFmtId="0" fontId="13" fillId="0" borderId="15" xfId="0" applyFont="1" applyBorder="1" applyAlignment="1">
      <alignment horizontal="right" vertical="top"/>
    </xf>
    <xf numFmtId="168" fontId="17" fillId="0" borderId="2" xfId="0" applyNumberFormat="1" applyFont="1" applyBorder="1" applyAlignment="1">
      <alignment horizontal="center" wrapText="1"/>
    </xf>
    <xf numFmtId="49" fontId="17" fillId="0" borderId="2" xfId="0" applyNumberFormat="1" applyFont="1" applyBorder="1" applyAlignment="1">
      <alignment horizontal="center" wrapText="1"/>
    </xf>
    <xf numFmtId="0" fontId="13" fillId="0" borderId="15" xfId="0" applyFont="1" applyBorder="1" applyAlignment="1">
      <alignment horizontal="left" vertical="top"/>
    </xf>
    <xf numFmtId="0" fontId="84" fillId="0" borderId="2" xfId="0" applyFont="1" applyBorder="1" applyAlignment="1">
      <alignment horizontal="center"/>
    </xf>
    <xf numFmtId="168" fontId="17" fillId="44" borderId="2" xfId="0" applyNumberFormat="1" applyFont="1" applyFill="1" applyBorder="1" applyAlignment="1">
      <alignment horizontal="right" wrapText="1"/>
    </xf>
    <xf numFmtId="0" fontId="7" fillId="10" borderId="0" xfId="0" applyFont="1" applyFill="1"/>
    <xf numFmtId="0" fontId="7" fillId="0" borderId="2" xfId="9" applyFont="1" applyBorder="1" applyAlignment="1" applyProtection="1">
      <alignment horizontal="left" vertical="center" indent="1"/>
      <protection locked="0"/>
    </xf>
    <xf numFmtId="0" fontId="86" fillId="0" borderId="0" xfId="0" applyFont="1"/>
    <xf numFmtId="0" fontId="13" fillId="0" borderId="15" xfId="17" applyFont="1" applyBorder="1" applyAlignment="1">
      <alignment horizontal="right"/>
    </xf>
    <xf numFmtId="0" fontId="6" fillId="0" borderId="2" xfId="18" applyFont="1" applyBorder="1" applyAlignment="1">
      <alignment vertical="center" wrapText="1"/>
    </xf>
    <xf numFmtId="0" fontId="7" fillId="0" borderId="2" xfId="18" applyFont="1" applyBorder="1" applyAlignment="1">
      <alignment vertical="center" wrapText="1"/>
    </xf>
    <xf numFmtId="0" fontId="6" fillId="0" borderId="5" xfId="0" applyFont="1" applyBorder="1" applyAlignment="1">
      <alignment horizontal="center" vertical="center" wrapText="1"/>
    </xf>
    <xf numFmtId="0" fontId="6" fillId="0" borderId="1" xfId="3" applyFont="1" applyAlignment="1">
      <alignment vertical="center"/>
    </xf>
    <xf numFmtId="0" fontId="6" fillId="0" borderId="0" xfId="0" applyFont="1" applyAlignment="1">
      <alignment horizontal="left" vertical="center"/>
    </xf>
    <xf numFmtId="0" fontId="6" fillId="0" borderId="14" xfId="0" applyFont="1" applyBorder="1" applyAlignment="1">
      <alignment horizontal="centerContinuous" vertical="center" wrapText="1"/>
    </xf>
    <xf numFmtId="0" fontId="6" fillId="0" borderId="8" xfId="0" applyFont="1" applyBorder="1" applyAlignment="1">
      <alignment horizontal="centerContinuous" vertical="center" wrapText="1"/>
    </xf>
    <xf numFmtId="0" fontId="7" fillId="0" borderId="2" xfId="11" quotePrefix="1" applyFont="1" applyBorder="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wrapText="1" indent="1"/>
    </xf>
    <xf numFmtId="0" fontId="6" fillId="0" borderId="6" xfId="0" applyFont="1" applyBorder="1" applyAlignment="1">
      <alignment horizontal="centerContinuous" vertical="center" wrapText="1"/>
    </xf>
    <xf numFmtId="0" fontId="7" fillId="0" borderId="4" xfId="0" applyFont="1" applyBorder="1" applyAlignment="1">
      <alignment horizontal="centerContinuous" vertical="center" wrapText="1"/>
    </xf>
    <xf numFmtId="0" fontId="6" fillId="0" borderId="18"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5" xfId="0" applyFont="1" applyBorder="1" applyAlignment="1">
      <alignment vertical="center"/>
    </xf>
    <xf numFmtId="0" fontId="6" fillId="0" borderId="2" xfId="0" applyFont="1" applyBorder="1" applyAlignment="1">
      <alignment horizontal="center" vertical="center" wrapText="1"/>
    </xf>
    <xf numFmtId="0" fontId="7" fillId="0" borderId="2" xfId="0" quotePrefix="1" applyFont="1" applyBorder="1" applyAlignment="1">
      <alignment horizontal="center" vertical="center"/>
    </xf>
    <xf numFmtId="0" fontId="6" fillId="47" borderId="2" xfId="3" applyFont="1" applyFill="1" applyBorder="1" applyAlignment="1">
      <alignment horizontal="center"/>
    </xf>
    <xf numFmtId="0" fontId="6" fillId="47" borderId="2" xfId="3" applyFont="1" applyFill="1" applyBorder="1" applyAlignment="1">
      <alignment horizontal="justify" wrapText="1"/>
    </xf>
    <xf numFmtId="168" fontId="6" fillId="47" borderId="2" xfId="0" applyNumberFormat="1" applyFont="1" applyFill="1" applyBorder="1" applyAlignment="1" applyProtection="1">
      <alignment horizontal="right" wrapText="1"/>
      <protection locked="0"/>
    </xf>
    <xf numFmtId="0" fontId="7" fillId="47" borderId="2" xfId="3" applyFont="1" applyFill="1" applyBorder="1" applyAlignment="1">
      <alignment horizontal="center"/>
    </xf>
    <xf numFmtId="0" fontId="7" fillId="47" borderId="2" xfId="3" applyFont="1" applyFill="1" applyBorder="1" applyAlignment="1">
      <alignment horizontal="left" wrapText="1"/>
    </xf>
    <xf numFmtId="0" fontId="6" fillId="0" borderId="0" xfId="0" applyFont="1" applyAlignment="1">
      <alignment vertical="center" wrapText="1"/>
    </xf>
    <xf numFmtId="0" fontId="6" fillId="0" borderId="2" xfId="0" applyFont="1" applyBorder="1" applyAlignment="1">
      <alignment vertical="center" wrapText="1"/>
    </xf>
    <xf numFmtId="0" fontId="6" fillId="0" borderId="8" xfId="0" applyFont="1" applyBorder="1" applyAlignment="1">
      <alignment wrapText="1"/>
    </xf>
    <xf numFmtId="0" fontId="7" fillId="0" borderId="9" xfId="0" applyFont="1" applyBorder="1" applyAlignment="1">
      <alignment wrapText="1"/>
    </xf>
    <xf numFmtId="0" fontId="7" fillId="0" borderId="13" xfId="0" applyFont="1" applyBorder="1" applyAlignment="1">
      <alignment wrapText="1"/>
    </xf>
    <xf numFmtId="0" fontId="6" fillId="0" borderId="2" xfId="0" quotePrefix="1" applyFont="1" applyBorder="1" applyAlignment="1">
      <alignment horizontal="center"/>
    </xf>
    <xf numFmtId="0" fontId="7" fillId="0" borderId="2" xfId="0" quotePrefix="1" applyFont="1" applyBorder="1" applyAlignment="1">
      <alignment horizontal="center"/>
    </xf>
    <xf numFmtId="168" fontId="7" fillId="47" borderId="2" xfId="0" applyNumberFormat="1" applyFont="1" applyFill="1" applyBorder="1" applyAlignment="1" applyProtection="1">
      <alignment horizontal="right" wrapText="1"/>
      <protection locked="0"/>
    </xf>
    <xf numFmtId="0" fontId="7" fillId="0" borderId="2" xfId="221" applyFont="1" applyBorder="1" applyAlignment="1">
      <alignment horizontal="center" vertical="center"/>
    </xf>
    <xf numFmtId="0" fontId="7" fillId="0" borderId="2" xfId="221" applyFont="1" applyBorder="1" applyAlignment="1">
      <alignment vertical="center" wrapText="1"/>
    </xf>
    <xf numFmtId="0" fontId="16" fillId="0" borderId="2" xfId="221" applyFont="1" applyBorder="1" applyAlignment="1">
      <alignment vertical="center" wrapText="1"/>
    </xf>
    <xf numFmtId="0" fontId="16" fillId="9" borderId="2" xfId="221" applyFont="1" applyFill="1" applyBorder="1" applyAlignment="1">
      <alignment horizontal="center" vertical="center"/>
    </xf>
    <xf numFmtId="0" fontId="18" fillId="9" borderId="2" xfId="221" applyFont="1" applyFill="1" applyBorder="1" applyAlignment="1">
      <alignment horizontal="justify" vertical="top"/>
    </xf>
    <xf numFmtId="0" fontId="16" fillId="0" borderId="0" xfId="0" applyFont="1" applyAlignment="1">
      <alignment vertical="center"/>
    </xf>
    <xf numFmtId="0" fontId="16" fillId="0" borderId="0" xfId="0" applyFont="1" applyAlignment="1">
      <alignment vertical="center" wrapText="1"/>
    </xf>
    <xf numFmtId="49" fontId="16" fillId="0" borderId="2" xfId="0" applyNumberFormat="1" applyFont="1" applyBorder="1" applyAlignment="1">
      <alignment horizontal="center" wrapText="1"/>
    </xf>
    <xf numFmtId="0" fontId="16" fillId="0" borderId="2" xfId="0" applyFont="1" applyBorder="1" applyAlignment="1">
      <alignment wrapText="1"/>
    </xf>
    <xf numFmtId="0" fontId="27" fillId="0" borderId="2" xfId="0" applyFont="1" applyBorder="1" applyAlignment="1">
      <alignment wrapText="1"/>
    </xf>
    <xf numFmtId="0" fontId="27" fillId="44" borderId="2" xfId="0" applyFont="1" applyFill="1" applyBorder="1" applyAlignment="1">
      <alignment wrapText="1"/>
    </xf>
    <xf numFmtId="0" fontId="16" fillId="48" borderId="2" xfId="0" applyFont="1" applyFill="1" applyBorder="1" applyAlignment="1">
      <alignment horizontal="left" wrapText="1"/>
    </xf>
    <xf numFmtId="0" fontId="18" fillId="0" borderId="2" xfId="0" applyFont="1" applyBorder="1" applyAlignment="1">
      <alignment wrapText="1"/>
    </xf>
    <xf numFmtId="49" fontId="16" fillId="48" borderId="2" xfId="0" applyNumberFormat="1" applyFont="1" applyFill="1" applyBorder="1" applyAlignment="1">
      <alignment horizontal="center" wrapText="1"/>
    </xf>
    <xf numFmtId="0" fontId="16" fillId="0" borderId="1" xfId="0" applyFont="1" applyBorder="1"/>
    <xf numFmtId="0" fontId="18" fillId="0" borderId="0" xfId="0" applyFont="1" applyAlignment="1">
      <alignment vertical="center"/>
    </xf>
    <xf numFmtId="0" fontId="16" fillId="0" borderId="1" xfId="4" applyFont="1"/>
    <xf numFmtId="0" fontId="16" fillId="0" borderId="1" xfId="4" applyFont="1" applyAlignment="1">
      <alignment vertical="center" wrapText="1"/>
    </xf>
    <xf numFmtId="49" fontId="16" fillId="0" borderId="2" xfId="0" applyNumberFormat="1" applyFont="1" applyBorder="1" applyAlignment="1">
      <alignment horizontal="center" vertical="center" wrapText="1"/>
    </xf>
    <xf numFmtId="0" fontId="16" fillId="0" borderId="2" xfId="0" applyFont="1" applyBorder="1" applyAlignment="1">
      <alignment vertical="center" wrapText="1"/>
    </xf>
    <xf numFmtId="49" fontId="18" fillId="0" borderId="2" xfId="0" applyNumberFormat="1" applyFont="1" applyBorder="1" applyAlignment="1">
      <alignment horizontal="center" vertical="center" wrapText="1"/>
    </xf>
    <xf numFmtId="0" fontId="18" fillId="0" borderId="2" xfId="0" applyFont="1" applyBorder="1" applyAlignment="1">
      <alignment vertical="center" wrapText="1"/>
    </xf>
    <xf numFmtId="0" fontId="34" fillId="0" borderId="2" xfId="0" applyFont="1" applyBorder="1" applyAlignment="1">
      <alignment wrapText="1"/>
    </xf>
    <xf numFmtId="49" fontId="34" fillId="0" borderId="2" xfId="0" applyNumberFormat="1" applyFont="1" applyBorder="1" applyAlignment="1">
      <alignment horizontal="center" wrapText="1"/>
    </xf>
    <xf numFmtId="168" fontId="6" fillId="14" borderId="2" xfId="0" applyNumberFormat="1" applyFont="1" applyFill="1" applyBorder="1" applyAlignment="1">
      <alignment horizontal="right" wrapText="1"/>
    </xf>
    <xf numFmtId="168" fontId="9" fillId="14" borderId="2" xfId="0" applyNumberFormat="1" applyFont="1" applyFill="1" applyBorder="1" applyAlignment="1">
      <alignment horizontal="right" wrapText="1"/>
    </xf>
    <xf numFmtId="168" fontId="37" fillId="14" borderId="2" xfId="0" applyNumberFormat="1" applyFont="1" applyFill="1" applyBorder="1" applyAlignment="1">
      <alignment horizontal="right" wrapText="1"/>
    </xf>
    <xf numFmtId="0" fontId="16" fillId="0" borderId="1" xfId="221" applyFont="1"/>
    <xf numFmtId="49" fontId="27" fillId="0" borderId="2" xfId="0" applyNumberFormat="1" applyFont="1" applyBorder="1" applyAlignment="1">
      <alignment horizontal="center" wrapText="1"/>
    </xf>
    <xf numFmtId="0" fontId="27" fillId="0" borderId="2" xfId="0" applyFont="1" applyBorder="1" applyAlignment="1">
      <alignment horizontal="left" wrapText="1"/>
    </xf>
    <xf numFmtId="49" fontId="27" fillId="0" borderId="2" xfId="221" applyNumberFormat="1" applyFont="1" applyBorder="1" applyAlignment="1">
      <alignment horizontal="center" wrapText="1"/>
    </xf>
    <xf numFmtId="0" fontId="27" fillId="14" borderId="2" xfId="0" applyFont="1" applyFill="1" applyBorder="1"/>
    <xf numFmtId="0" fontId="16" fillId="0" borderId="2" xfId="221" applyFont="1" applyBorder="1" applyAlignment="1">
      <alignment wrapText="1"/>
    </xf>
    <xf numFmtId="0" fontId="16" fillId="48" borderId="2" xfId="221" applyFont="1" applyFill="1" applyBorder="1" applyAlignment="1">
      <alignment wrapText="1"/>
    </xf>
    <xf numFmtId="49" fontId="26" fillId="0" borderId="2" xfId="221" applyNumberFormat="1" applyFont="1" applyBorder="1" applyAlignment="1">
      <alignment horizontal="center" wrapText="1"/>
    </xf>
    <xf numFmtId="0" fontId="18" fillId="0" borderId="2" xfId="221" applyFont="1" applyBorder="1" applyAlignment="1">
      <alignment wrapText="1"/>
    </xf>
    <xf numFmtId="0" fontId="16" fillId="0" borderId="1" xfId="221" applyFont="1" applyAlignment="1">
      <alignment wrapText="1"/>
    </xf>
    <xf numFmtId="0" fontId="16" fillId="0" borderId="1" xfId="0" applyFont="1" applyBorder="1" applyAlignment="1">
      <alignment wrapText="1"/>
    </xf>
    <xf numFmtId="0" fontId="16" fillId="51" borderId="6" xfId="0" applyFont="1" applyFill="1" applyBorder="1" applyAlignment="1">
      <alignment wrapText="1"/>
    </xf>
    <xf numFmtId="0" fontId="16" fillId="51" borderId="9" xfId="0" applyFont="1" applyFill="1" applyBorder="1" applyAlignment="1">
      <alignment wrapText="1"/>
    </xf>
    <xf numFmtId="0" fontId="16" fillId="51" borderId="4" xfId="0" applyFont="1" applyFill="1" applyBorder="1" applyAlignment="1">
      <alignment wrapText="1"/>
    </xf>
    <xf numFmtId="49" fontId="26" fillId="0" borderId="2" xfId="0" applyNumberFormat="1" applyFont="1" applyBorder="1" applyAlignment="1">
      <alignment horizontal="center" wrapText="1"/>
    </xf>
    <xf numFmtId="0" fontId="15" fillId="0" borderId="2" xfId="0" applyFont="1" applyBorder="1" applyAlignment="1">
      <alignment horizontal="center" vertical="center"/>
    </xf>
    <xf numFmtId="0" fontId="15" fillId="0" borderId="2" xfId="0" applyFont="1" applyBorder="1" applyAlignment="1">
      <alignment wrapText="1"/>
    </xf>
    <xf numFmtId="0" fontId="7" fillId="13" borderId="2" xfId="0" applyFont="1" applyFill="1" applyBorder="1" applyAlignment="1">
      <alignment horizontal="left" vertical="top" indent="1"/>
    </xf>
    <xf numFmtId="3" fontId="7" fillId="8" borderId="2" xfId="0" applyNumberFormat="1" applyFont="1" applyFill="1" applyBorder="1" applyAlignment="1">
      <alignment horizontal="center" vertical="center"/>
    </xf>
    <xf numFmtId="0" fontId="7" fillId="9" borderId="2" xfId="10" applyFont="1" applyFill="1" applyBorder="1" applyAlignment="1">
      <alignment horizontal="center" vertical="center" wrapText="1"/>
    </xf>
    <xf numFmtId="0" fontId="7" fillId="0" borderId="2" xfId="6" applyFont="1" applyBorder="1" applyProtection="1">
      <protection locked="0"/>
    </xf>
    <xf numFmtId="0" fontId="34" fillId="13" borderId="16" xfId="0" applyFont="1" applyFill="1" applyBorder="1" applyAlignment="1">
      <alignment horizontal="center" vertical="center" wrapText="1"/>
    </xf>
    <xf numFmtId="0" fontId="34" fillId="13" borderId="15" xfId="0" applyFont="1" applyFill="1" applyBorder="1" applyAlignment="1">
      <alignment horizontal="center" vertical="center" wrapText="1"/>
    </xf>
    <xf numFmtId="49" fontId="35" fillId="0" borderId="2" xfId="0" applyNumberFormat="1" applyFont="1" applyBorder="1" applyAlignment="1">
      <alignment horizontal="center" wrapText="1"/>
    </xf>
    <xf numFmtId="0" fontId="35" fillId="0" borderId="2" xfId="0" applyFont="1" applyBorder="1" applyAlignment="1">
      <alignment wrapText="1"/>
    </xf>
    <xf numFmtId="49" fontId="34" fillId="48" borderId="2" xfId="0" applyNumberFormat="1" applyFont="1" applyFill="1" applyBorder="1" applyAlignment="1">
      <alignment horizontal="center" wrapText="1"/>
    </xf>
    <xf numFmtId="0" fontId="34" fillId="48" borderId="2" xfId="0" applyFont="1" applyFill="1" applyBorder="1" applyAlignment="1">
      <alignment horizontal="left" wrapText="1"/>
    </xf>
    <xf numFmtId="0" fontId="92" fillId="8" borderId="2" xfId="0" applyFont="1" applyFill="1" applyBorder="1" applyAlignment="1">
      <alignment wrapText="1"/>
    </xf>
    <xf numFmtId="0" fontId="7" fillId="9" borderId="6" xfId="0" applyFont="1" applyFill="1" applyBorder="1" applyAlignment="1">
      <alignment horizontal="left"/>
    </xf>
    <xf numFmtId="0" fontId="7" fillId="9" borderId="9" xfId="0" applyFont="1" applyFill="1" applyBorder="1" applyAlignment="1">
      <alignment horizontal="left"/>
    </xf>
    <xf numFmtId="0" fontId="7" fillId="9" borderId="4" xfId="0" applyFont="1" applyFill="1" applyBorder="1" applyAlignment="1">
      <alignment horizontal="left"/>
    </xf>
    <xf numFmtId="10" fontId="7" fillId="0" borderId="2" xfId="0" applyNumberFormat="1" applyFont="1" applyBorder="1" applyAlignment="1" applyProtection="1">
      <alignment horizontal="right" wrapText="1"/>
      <protection locked="0"/>
    </xf>
    <xf numFmtId="10" fontId="7" fillId="0" borderId="5" xfId="0" applyNumberFormat="1" applyFont="1" applyBorder="1" applyAlignment="1">
      <alignment horizontal="right" wrapText="1"/>
    </xf>
    <xf numFmtId="49" fontId="7" fillId="0" borderId="2" xfId="0" applyNumberFormat="1" applyFont="1" applyBorder="1" applyAlignment="1">
      <alignment horizontal="center"/>
    </xf>
    <xf numFmtId="168" fontId="8" fillId="0" borderId="2" xfId="0" applyNumberFormat="1" applyFont="1" applyBorder="1" applyAlignment="1" applyProtection="1">
      <alignment horizontal="right" wrapText="1"/>
      <protection locked="0"/>
    </xf>
    <xf numFmtId="10" fontId="8" fillId="0" borderId="2" xfId="0" applyNumberFormat="1" applyFont="1" applyBorder="1" applyAlignment="1" applyProtection="1">
      <alignment horizontal="right" wrapText="1"/>
      <protection locked="0"/>
    </xf>
    <xf numFmtId="0" fontId="7" fillId="9" borderId="9" xfId="0" applyFont="1" applyFill="1" applyBorder="1" applyAlignment="1">
      <alignment horizontal="left" wrapText="1"/>
    </xf>
    <xf numFmtId="0" fontId="7" fillId="9" borderId="4" xfId="0" applyFont="1" applyFill="1" applyBorder="1" applyAlignment="1">
      <alignment horizontal="left" wrapText="1"/>
    </xf>
    <xf numFmtId="0" fontId="7" fillId="0" borderId="6" xfId="0" applyFont="1" applyBorder="1" applyAlignment="1">
      <alignment horizontal="left" wrapText="1"/>
    </xf>
    <xf numFmtId="49" fontId="7" fillId="0" borderId="2" xfId="0" applyNumberFormat="1" applyFont="1" applyBorder="1" applyAlignment="1">
      <alignment horizontal="center" vertical="top" wrapText="1"/>
    </xf>
    <xf numFmtId="0" fontId="6" fillId="0" borderId="1" xfId="0" applyFont="1" applyBorder="1" applyAlignment="1">
      <alignment vertical="center"/>
    </xf>
    <xf numFmtId="0" fontId="6" fillId="8" borderId="9" xfId="3" applyFont="1" applyFill="1" applyBorder="1" applyAlignment="1">
      <alignment horizontal="left" vertical="top" indent="1"/>
    </xf>
    <xf numFmtId="0" fontId="6" fillId="8" borderId="4" xfId="3" applyFont="1" applyFill="1" applyBorder="1" applyAlignment="1">
      <alignment horizontal="left" vertical="top" indent="1"/>
    </xf>
    <xf numFmtId="0" fontId="6" fillId="8" borderId="6" xfId="3" applyFont="1" applyFill="1" applyBorder="1" applyAlignment="1">
      <alignment vertical="top"/>
    </xf>
    <xf numFmtId="0" fontId="7" fillId="0" borderId="2" xfId="0" applyFont="1" applyBorder="1" applyAlignment="1">
      <alignment horizontal="right"/>
    </xf>
    <xf numFmtId="0" fontId="7" fillId="9" borderId="2" xfId="0" applyFont="1" applyFill="1" applyBorder="1" applyAlignment="1">
      <alignment horizontal="left"/>
    </xf>
    <xf numFmtId="0" fontId="7" fillId="9" borderId="2" xfId="0" applyFont="1" applyFill="1" applyBorder="1"/>
    <xf numFmtId="0" fontId="6" fillId="0" borderId="0" xfId="0" applyFont="1" applyAlignment="1">
      <alignment horizontal="left" vertical="top" wrapText="1"/>
    </xf>
    <xf numFmtId="0" fontId="7" fillId="9" borderId="2" xfId="0" applyFont="1" applyFill="1" applyBorder="1" applyAlignment="1">
      <alignment horizontal="right"/>
    </xf>
    <xf numFmtId="0" fontId="7" fillId="3" borderId="2" xfId="0" applyFont="1" applyFill="1" applyBorder="1" applyAlignment="1">
      <alignment horizontal="left" wrapText="1"/>
    </xf>
    <xf numFmtId="0" fontId="7" fillId="3" borderId="2" xfId="0" applyFont="1" applyFill="1" applyBorder="1" applyAlignment="1">
      <alignment horizontal="left"/>
    </xf>
    <xf numFmtId="0" fontId="7" fillId="0" borderId="2" xfId="6" applyFont="1" applyBorder="1" applyAlignment="1" applyProtection="1">
      <alignment wrapText="1"/>
      <protection locked="0"/>
    </xf>
    <xf numFmtId="0" fontId="33" fillId="0" borderId="15" xfId="0" applyFont="1" applyBorder="1" applyAlignment="1">
      <alignment vertical="top"/>
    </xf>
    <xf numFmtId="0" fontId="33" fillId="0" borderId="15" xfId="0" applyFont="1" applyBorder="1" applyAlignment="1">
      <alignment horizontal="right" vertical="top"/>
    </xf>
    <xf numFmtId="0" fontId="16" fillId="0" borderId="1" xfId="0" applyFont="1" applyBorder="1" applyAlignment="1">
      <alignment vertical="center"/>
    </xf>
    <xf numFmtId="0" fontId="16" fillId="50" borderId="2" xfId="0" applyFont="1" applyFill="1" applyBorder="1" applyAlignment="1">
      <alignment vertical="center" wrapText="1"/>
    </xf>
    <xf numFmtId="0" fontId="16" fillId="0" borderId="2" xfId="0" applyFont="1" applyBorder="1" applyAlignment="1">
      <alignment horizontal="left" vertical="center" wrapText="1" indent="1"/>
    </xf>
    <xf numFmtId="49" fontId="7" fillId="0" borderId="2" xfId="0" applyNumberFormat="1" applyFont="1" applyBorder="1" applyAlignment="1">
      <alignment horizontal="center" vertical="center" wrapText="1"/>
    </xf>
    <xf numFmtId="0" fontId="7" fillId="0" borderId="2" xfId="0" applyFont="1" applyBorder="1" applyAlignment="1">
      <alignment horizontal="left" vertical="center" wrapText="1" indent="1"/>
    </xf>
    <xf numFmtId="0" fontId="7" fillId="0" borderId="2" xfId="221" applyFont="1" applyBorder="1" applyAlignment="1">
      <alignment horizontal="center" wrapText="1"/>
    </xf>
    <xf numFmtId="0" fontId="7" fillId="0" borderId="2" xfId="221" applyFont="1" applyBorder="1" applyAlignment="1">
      <alignment wrapText="1"/>
    </xf>
    <xf numFmtId="0" fontId="7" fillId="0" borderId="2" xfId="221" applyFont="1" applyBorder="1" applyAlignment="1">
      <alignment horizontal="justify"/>
    </xf>
    <xf numFmtId="0" fontId="7" fillId="0" borderId="2" xfId="221" applyFont="1" applyBorder="1" applyAlignment="1">
      <alignment horizontal="justify" wrapText="1"/>
    </xf>
    <xf numFmtId="0" fontId="7" fillId="9" borderId="2" xfId="224" applyFont="1" applyFill="1" applyBorder="1" applyAlignment="1">
      <alignment horizontal="justify"/>
    </xf>
    <xf numFmtId="0" fontId="16" fillId="9" borderId="2" xfId="224" applyFont="1" applyFill="1" applyBorder="1" applyAlignment="1">
      <alignment horizontal="justify"/>
    </xf>
    <xf numFmtId="0" fontId="7" fillId="0" borderId="2" xfId="221" applyFont="1" applyBorder="1" applyAlignment="1">
      <alignment horizontal="center"/>
    </xf>
    <xf numFmtId="0" fontId="6" fillId="0" borderId="2" xfId="221" applyFont="1" applyBorder="1"/>
    <xf numFmtId="0" fontId="7" fillId="9" borderId="2" xfId="221" applyFont="1" applyFill="1" applyBorder="1" applyAlignment="1">
      <alignment horizontal="center"/>
    </xf>
    <xf numFmtId="0" fontId="6" fillId="9" borderId="2" xfId="221" applyFont="1" applyFill="1" applyBorder="1" applyAlignment="1">
      <alignment horizontal="justify"/>
    </xf>
    <xf numFmtId="0" fontId="16" fillId="0" borderId="2" xfId="221" applyFont="1" applyBorder="1"/>
    <xf numFmtId="0" fontId="16" fillId="0" borderId="2" xfId="221" applyFont="1" applyBorder="1" applyAlignment="1">
      <alignment horizontal="center" wrapText="1"/>
    </xf>
    <xf numFmtId="0" fontId="13" fillId="0" borderId="15" xfId="15" applyFont="1" applyBorder="1" applyAlignment="1">
      <alignment horizontal="right"/>
    </xf>
    <xf numFmtId="0" fontId="26" fillId="0" borderId="2" xfId="15" applyFont="1" applyBorder="1" applyAlignment="1">
      <alignment wrapText="1"/>
    </xf>
    <xf numFmtId="168" fontId="6" fillId="0" borderId="2" xfId="15" applyNumberFormat="1" applyFont="1" applyBorder="1" applyAlignment="1">
      <alignment horizontal="right"/>
    </xf>
    <xf numFmtId="0" fontId="27" fillId="0" borderId="2" xfId="15" applyFont="1" applyBorder="1" applyAlignment="1">
      <alignment wrapText="1"/>
    </xf>
    <xf numFmtId="168" fontId="7" fillId="0" borderId="2" xfId="15" applyNumberFormat="1" applyFont="1" applyBorder="1" applyAlignment="1">
      <alignment horizontal="right"/>
    </xf>
    <xf numFmtId="0" fontId="16" fillId="0" borderId="2" xfId="15" applyFont="1" applyBorder="1" applyAlignment="1">
      <alignment wrapText="1"/>
    </xf>
    <xf numFmtId="0" fontId="7" fillId="0" borderId="14" xfId="11" applyFont="1" applyBorder="1" applyAlignment="1">
      <alignment wrapText="1"/>
    </xf>
    <xf numFmtId="166" fontId="30" fillId="0" borderId="2" xfId="11" applyNumberFormat="1" applyFont="1" applyBorder="1" applyAlignment="1">
      <alignment horizontal="right" wrapText="1"/>
    </xf>
    <xf numFmtId="0" fontId="7" fillId="0" borderId="2" xfId="11" quotePrefix="1" applyFont="1" applyBorder="1" applyAlignment="1">
      <alignment horizontal="center"/>
    </xf>
    <xf numFmtId="0" fontId="7" fillId="0" borderId="4" xfId="11" applyFont="1" applyBorder="1" applyAlignment="1">
      <alignment wrapText="1"/>
    </xf>
    <xf numFmtId="3" fontId="31" fillId="0" borderId="1" xfId="0" applyNumberFormat="1" applyFont="1" applyBorder="1" applyAlignment="1" applyProtection="1">
      <alignment horizontal="right"/>
      <protection locked="0"/>
    </xf>
    <xf numFmtId="3" fontId="89" fillId="8" borderId="2" xfId="11" applyNumberFormat="1" applyFont="1" applyFill="1" applyBorder="1" applyAlignment="1">
      <alignment horizontal="right"/>
    </xf>
    <xf numFmtId="3" fontId="89" fillId="8" borderId="4" xfId="11" applyNumberFormat="1" applyFont="1" applyFill="1" applyBorder="1" applyAlignment="1">
      <alignment horizontal="right"/>
    </xf>
    <xf numFmtId="0" fontId="7" fillId="0" borderId="7" xfId="0" applyFont="1" applyBorder="1" applyAlignment="1">
      <alignment horizontal="left" wrapText="1"/>
    </xf>
    <xf numFmtId="0" fontId="7" fillId="3" borderId="2" xfId="0" applyFont="1" applyFill="1" applyBorder="1"/>
    <xf numFmtId="166" fontId="8" fillId="0" borderId="2" xfId="11" applyNumberFormat="1" applyFont="1" applyBorder="1" applyAlignment="1">
      <alignment horizontal="right"/>
    </xf>
    <xf numFmtId="0" fontId="7" fillId="3" borderId="2" xfId="0" applyFont="1" applyFill="1" applyBorder="1" applyAlignment="1">
      <alignment horizontal="center"/>
    </xf>
    <xf numFmtId="0" fontId="7" fillId="3" borderId="2" xfId="18" applyFont="1" applyFill="1" applyBorder="1" applyAlignment="1">
      <alignment vertical="center" wrapText="1"/>
    </xf>
    <xf numFmtId="168" fontId="7" fillId="3" borderId="2" xfId="15" applyNumberFormat="1" applyFont="1" applyFill="1" applyBorder="1" applyAlignment="1">
      <alignment horizontal="right" wrapText="1"/>
    </xf>
    <xf numFmtId="166" fontId="30" fillId="0" borderId="2" xfId="11" applyNumberFormat="1" applyFont="1" applyBorder="1" applyAlignment="1">
      <alignment horizontal="right"/>
    </xf>
    <xf numFmtId="168" fontId="8" fillId="0" borderId="2" xfId="0" applyNumberFormat="1" applyFont="1" applyBorder="1" applyAlignment="1">
      <alignment horizontal="right"/>
    </xf>
    <xf numFmtId="166" fontId="30" fillId="0" borderId="2" xfId="11" applyNumberFormat="1" applyFont="1" applyBorder="1" applyAlignment="1" applyProtection="1">
      <alignment horizontal="right"/>
      <protection locked="0"/>
    </xf>
    <xf numFmtId="3" fontId="13" fillId="0" borderId="1" xfId="0" applyNumberFormat="1" applyFont="1" applyBorder="1" applyAlignment="1" applyProtection="1">
      <alignment horizontal="right"/>
      <protection locked="0"/>
    </xf>
    <xf numFmtId="168" fontId="7" fillId="0" borderId="2" xfId="0" applyNumberFormat="1" applyFont="1" applyBorder="1" applyAlignment="1" applyProtection="1">
      <alignment horizontal="right"/>
      <protection locked="0"/>
    </xf>
    <xf numFmtId="0" fontId="16" fillId="14" borderId="2" xfId="0" applyFont="1" applyFill="1" applyBorder="1"/>
    <xf numFmtId="167" fontId="7" fillId="0" borderId="2" xfId="6" applyNumberFormat="1" applyFont="1" applyBorder="1" applyAlignment="1">
      <alignment horizontal="center" wrapText="1"/>
    </xf>
    <xf numFmtId="0" fontId="13" fillId="0" borderId="15" xfId="19" applyNumberFormat="1" applyFont="1" applyFill="1" applyBorder="1" applyAlignment="1">
      <alignment horizontal="right"/>
    </xf>
    <xf numFmtId="0" fontId="80" fillId="0" borderId="0" xfId="0" applyFont="1"/>
    <xf numFmtId="0" fontId="94" fillId="0" borderId="2" xfId="0" applyFont="1" applyBorder="1" applyAlignment="1">
      <alignment horizontal="center" vertical="center"/>
    </xf>
    <xf numFmtId="0" fontId="94" fillId="0" borderId="2" xfId="0" applyFont="1" applyBorder="1" applyAlignment="1">
      <alignment horizontal="justify" vertical="center"/>
    </xf>
    <xf numFmtId="0" fontId="95" fillId="0" borderId="2" xfId="0" applyFont="1" applyBorder="1" applyAlignment="1">
      <alignment horizontal="center" vertical="center"/>
    </xf>
    <xf numFmtId="0" fontId="95" fillId="0" borderId="2" xfId="0" applyFont="1" applyBorder="1" applyAlignment="1">
      <alignment horizontal="justify" vertical="center"/>
    </xf>
    <xf numFmtId="0" fontId="6" fillId="9" borderId="2" xfId="0" applyFont="1" applyFill="1" applyBorder="1"/>
    <xf numFmtId="0" fontId="6" fillId="9" borderId="2" xfId="0" applyFont="1" applyFill="1" applyBorder="1" applyAlignment="1">
      <alignment wrapText="1"/>
    </xf>
    <xf numFmtId="0" fontId="6" fillId="9" borderId="2" xfId="0" applyFont="1" applyFill="1" applyBorder="1" applyAlignment="1">
      <alignment horizontal="left" wrapText="1"/>
    </xf>
    <xf numFmtId="10" fontId="7" fillId="0" borderId="2" xfId="0" applyNumberFormat="1" applyFont="1" applyBorder="1" applyAlignment="1">
      <alignment horizontal="right"/>
    </xf>
    <xf numFmtId="3" fontId="7" fillId="0" borderId="2" xfId="0" applyNumberFormat="1" applyFont="1" applyBorder="1" applyAlignment="1">
      <alignment horizontal="right"/>
    </xf>
    <xf numFmtId="0" fontId="94" fillId="0" borderId="2" xfId="0" applyFont="1" applyBorder="1" applyAlignment="1">
      <alignment horizontal="justify" vertical="top"/>
    </xf>
    <xf numFmtId="0" fontId="6" fillId="0" borderId="1" xfId="214" applyFont="1" applyAlignment="1">
      <alignment vertical="top"/>
    </xf>
    <xf numFmtId="0" fontId="18" fillId="0" borderId="34" xfId="0" applyFont="1" applyBorder="1" applyAlignment="1">
      <alignment horizontal="center" vertical="center" wrapText="1"/>
    </xf>
    <xf numFmtId="0" fontId="6" fillId="0" borderId="1" xfId="215" applyFont="1" applyFill="1" applyBorder="1" applyAlignment="1">
      <alignment horizontal="left"/>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9" borderId="36" xfId="0" applyFont="1" applyFill="1" applyBorder="1" applyAlignment="1">
      <alignment horizontal="left" vertical="center" wrapText="1" indent="1"/>
    </xf>
    <xf numFmtId="0" fontId="6" fillId="9" borderId="37" xfId="0" applyFont="1" applyFill="1" applyBorder="1" applyAlignment="1">
      <alignment horizontal="left" vertical="center" wrapText="1" indent="1"/>
    </xf>
    <xf numFmtId="0" fontId="16" fillId="0" borderId="30" xfId="0" applyFont="1" applyBorder="1" applyAlignment="1">
      <alignment horizontal="center" vertical="center"/>
    </xf>
    <xf numFmtId="0" fontId="16" fillId="0" borderId="30" xfId="0" applyFont="1" applyBorder="1" applyAlignment="1">
      <alignment horizontal="left" vertical="center" wrapText="1" indent="1"/>
    </xf>
    <xf numFmtId="0" fontId="16" fillId="55" borderId="30" xfId="0" applyFont="1" applyFill="1" applyBorder="1" applyAlignment="1">
      <alignment horizontal="center" vertical="center"/>
    </xf>
    <xf numFmtId="0" fontId="16" fillId="55" borderId="30" xfId="0" applyFont="1" applyFill="1" applyBorder="1" applyAlignment="1">
      <alignment horizontal="left" vertical="center" wrapText="1" indent="1"/>
    </xf>
    <xf numFmtId="0" fontId="18" fillId="55" borderId="30" xfId="0" applyFont="1" applyFill="1" applyBorder="1" applyAlignment="1">
      <alignment horizontal="left" vertical="center" wrapText="1"/>
    </xf>
    <xf numFmtId="0" fontId="18" fillId="55" borderId="5" xfId="0" applyFont="1" applyFill="1" applyBorder="1" applyAlignment="1">
      <alignment horizontal="left" vertical="center" wrapText="1"/>
    </xf>
    <xf numFmtId="0" fontId="18" fillId="55" borderId="34" xfId="0" applyFont="1" applyFill="1" applyBorder="1" applyAlignment="1">
      <alignment horizontal="left" vertical="center" wrapText="1"/>
    </xf>
    <xf numFmtId="0" fontId="6" fillId="55" borderId="30" xfId="0" applyFont="1" applyFill="1" applyBorder="1" applyAlignment="1">
      <alignment horizontal="left" vertical="center" wrapText="1"/>
    </xf>
    <xf numFmtId="0" fontId="6" fillId="55" borderId="5" xfId="0" applyFont="1" applyFill="1" applyBorder="1" applyAlignment="1">
      <alignment horizontal="left" vertical="center" wrapText="1"/>
    </xf>
    <xf numFmtId="0" fontId="6" fillId="55" borderId="34" xfId="0" applyFont="1" applyFill="1" applyBorder="1" applyAlignment="1">
      <alignment horizontal="left" vertical="center" wrapText="1"/>
    </xf>
    <xf numFmtId="0" fontId="7" fillId="0" borderId="30" xfId="0" applyFont="1" applyBorder="1" applyAlignment="1">
      <alignment horizontal="left" vertical="center" wrapText="1" indent="1"/>
    </xf>
    <xf numFmtId="0" fontId="7" fillId="0" borderId="30" xfId="0" applyFont="1" applyBorder="1" applyAlignment="1">
      <alignment horizontal="center" vertical="center"/>
    </xf>
    <xf numFmtId="0" fontId="6" fillId="55" borderId="30" xfId="0" applyFont="1" applyFill="1" applyBorder="1" applyAlignment="1">
      <alignment horizontal="center" vertical="center" wrapText="1"/>
    </xf>
    <xf numFmtId="0" fontId="16" fillId="0" borderId="30" xfId="0" applyFont="1" applyBorder="1" applyAlignment="1">
      <alignment horizontal="left" vertical="center" wrapText="1" indent="3"/>
    </xf>
    <xf numFmtId="0" fontId="6" fillId="9" borderId="30" xfId="0" applyFont="1" applyFill="1" applyBorder="1" applyAlignment="1">
      <alignment horizontal="left" vertical="center" wrapText="1"/>
    </xf>
    <xf numFmtId="0" fontId="6" fillId="9" borderId="31" xfId="0" applyFont="1" applyFill="1" applyBorder="1" applyAlignment="1">
      <alignment horizontal="left" vertical="center" wrapText="1"/>
    </xf>
    <xf numFmtId="0" fontId="6" fillId="9" borderId="10" xfId="0" applyFont="1" applyFill="1" applyBorder="1" applyAlignment="1">
      <alignment horizontal="left" vertical="center" wrapText="1" indent="1"/>
    </xf>
    <xf numFmtId="0" fontId="16" fillId="13" borderId="30" xfId="0" applyFont="1" applyFill="1" applyBorder="1" applyAlignment="1">
      <alignment horizontal="left" vertical="center" wrapText="1" indent="3"/>
    </xf>
    <xf numFmtId="0" fontId="18" fillId="9" borderId="30" xfId="0" applyFont="1" applyFill="1" applyBorder="1" applyAlignment="1">
      <alignment horizontal="left" vertical="center" wrapText="1"/>
    </xf>
    <xf numFmtId="0" fontId="6" fillId="9" borderId="30" xfId="0" applyFont="1" applyFill="1" applyBorder="1" applyAlignment="1">
      <alignment horizontal="center" vertical="center" wrapText="1"/>
    </xf>
    <xf numFmtId="0" fontId="16" fillId="0" borderId="30" xfId="0" applyFont="1" applyBorder="1" applyAlignment="1">
      <alignment horizontal="left" vertical="center" wrapText="1"/>
    </xf>
    <xf numFmtId="0" fontId="6" fillId="9" borderId="35" xfId="0" applyFont="1" applyFill="1" applyBorder="1" applyAlignment="1">
      <alignment horizontal="left" vertical="center" indent="1"/>
    </xf>
    <xf numFmtId="0" fontId="6" fillId="9" borderId="35" xfId="0" applyFont="1" applyFill="1" applyBorder="1" applyAlignment="1">
      <alignment horizontal="left" vertical="center"/>
    </xf>
    <xf numFmtId="0" fontId="6" fillId="9" borderId="36" xfId="0" applyFont="1" applyFill="1" applyBorder="1" applyAlignment="1">
      <alignment horizontal="left" vertical="center"/>
    </xf>
    <xf numFmtId="0" fontId="83" fillId="0" borderId="1" xfId="6" applyFont="1" applyAlignment="1">
      <alignment vertical="center"/>
    </xf>
    <xf numFmtId="0" fontId="97" fillId="57" borderId="38" xfId="0" applyFont="1" applyFill="1" applyBorder="1" applyAlignment="1">
      <alignment horizontal="center" vertical="center" wrapText="1"/>
    </xf>
    <xf numFmtId="0" fontId="99" fillId="0" borderId="0" xfId="0" applyFont="1"/>
    <xf numFmtId="166" fontId="7" fillId="0" borderId="2" xfId="11" applyNumberFormat="1" applyFont="1" applyBorder="1" applyAlignment="1">
      <alignment horizontal="right"/>
    </xf>
    <xf numFmtId="0" fontId="6" fillId="9" borderId="33" xfId="0" applyFont="1" applyFill="1" applyBorder="1" applyAlignment="1">
      <alignment horizontal="left" vertical="center" wrapText="1"/>
    </xf>
    <xf numFmtId="0" fontId="6" fillId="55" borderId="34" xfId="0" applyFont="1" applyFill="1" applyBorder="1" applyAlignment="1">
      <alignment horizontal="center" vertical="center" wrapText="1"/>
    </xf>
    <xf numFmtId="0" fontId="6" fillId="9" borderId="1" xfId="0" applyFont="1" applyFill="1" applyBorder="1" applyAlignment="1">
      <alignment horizontal="left" vertical="center"/>
    </xf>
    <xf numFmtId="0" fontId="6" fillId="9" borderId="10" xfId="0" applyFont="1" applyFill="1" applyBorder="1" applyAlignment="1">
      <alignment horizontal="left" vertical="center"/>
    </xf>
    <xf numFmtId="0" fontId="6" fillId="55" borderId="5" xfId="0" applyFont="1" applyFill="1" applyBorder="1" applyAlignment="1">
      <alignment horizontal="center" vertical="center" wrapText="1"/>
    </xf>
    <xf numFmtId="0" fontId="6" fillId="9" borderId="1" xfId="0" applyFont="1" applyFill="1" applyBorder="1" applyAlignment="1">
      <alignment horizontal="left" vertical="center" wrapText="1" indent="1"/>
    </xf>
    <xf numFmtId="0" fontId="6" fillId="9" borderId="5" xfId="0" applyFont="1" applyFill="1" applyBorder="1" applyAlignment="1">
      <alignment horizontal="left" vertical="center" wrapText="1"/>
    </xf>
    <xf numFmtId="0" fontId="6" fillId="9" borderId="11" xfId="0" applyFont="1" applyFill="1" applyBorder="1" applyAlignment="1">
      <alignment horizontal="left" vertical="center" wrapText="1"/>
    </xf>
    <xf numFmtId="0" fontId="7" fillId="0" borderId="31" xfId="0" applyFont="1" applyBorder="1" applyAlignment="1">
      <alignment horizontal="left" vertical="center" wrapText="1" indent="1"/>
    </xf>
    <xf numFmtId="0" fontId="7" fillId="0" borderId="31" xfId="0" applyFont="1" applyBorder="1" applyAlignment="1">
      <alignment horizontal="left" vertical="center" wrapText="1" indent="3"/>
    </xf>
    <xf numFmtId="0" fontId="16" fillId="0" borderId="31" xfId="0" applyFont="1" applyBorder="1" applyAlignment="1">
      <alignment horizontal="left" vertical="center" wrapText="1" indent="1"/>
    </xf>
    <xf numFmtId="0" fontId="6" fillId="9" borderId="16" xfId="0" applyFont="1" applyFill="1" applyBorder="1" applyAlignment="1">
      <alignment horizontal="left" vertical="center" wrapText="1"/>
    </xf>
    <xf numFmtId="0" fontId="7" fillId="60" borderId="2" xfId="0" applyFont="1" applyFill="1" applyBorder="1"/>
    <xf numFmtId="0" fontId="6" fillId="0" borderId="2" xfId="226" applyFont="1" applyFill="1" applyBorder="1" applyAlignment="1">
      <alignment horizontal="center" vertical="center" wrapText="1"/>
    </xf>
    <xf numFmtId="0" fontId="6" fillId="0" borderId="2" xfId="226" applyFont="1" applyFill="1" applyBorder="1" applyAlignment="1">
      <alignment horizontal="center" vertical="center"/>
    </xf>
    <xf numFmtId="0" fontId="7" fillId="0" borderId="2" xfId="226" applyFont="1" applyFill="1" applyBorder="1" applyAlignment="1">
      <alignment horizontal="center" vertical="center" wrapText="1"/>
    </xf>
    <xf numFmtId="0" fontId="7" fillId="0" borderId="2" xfId="226" applyFont="1" applyFill="1" applyBorder="1" applyAlignment="1">
      <alignment horizontal="center" vertical="center"/>
    </xf>
    <xf numFmtId="0" fontId="16" fillId="55" borderId="2" xfId="0" applyFont="1" applyFill="1" applyBorder="1" applyAlignment="1">
      <alignment horizontal="center" vertical="center"/>
    </xf>
    <xf numFmtId="0" fontId="7" fillId="0" borderId="2" xfId="12" quotePrefix="1" applyFont="1" applyBorder="1" applyAlignment="1">
      <alignment horizontal="center" vertical="center"/>
    </xf>
    <xf numFmtId="0" fontId="7" fillId="0" borderId="2" xfId="12" applyFont="1" applyBorder="1" applyAlignment="1">
      <alignment horizontal="left" vertical="center" wrapText="1" indent="1"/>
    </xf>
    <xf numFmtId="0" fontId="7" fillId="0" borderId="2" xfId="12" applyFont="1" applyBorder="1" applyAlignment="1">
      <alignment horizontal="left" vertical="center" wrapText="1" indent="3"/>
    </xf>
    <xf numFmtId="166" fontId="8" fillId="0" borderId="2" xfId="11" applyNumberFormat="1" applyFont="1" applyBorder="1" applyAlignment="1">
      <alignment horizontal="right" wrapText="1"/>
    </xf>
    <xf numFmtId="0" fontId="79" fillId="8" borderId="2" xfId="0" applyFont="1" applyFill="1" applyBorder="1"/>
    <xf numFmtId="49" fontId="16" fillId="0" borderId="1" xfId="221" applyNumberFormat="1" applyFont="1" applyAlignment="1">
      <alignment horizontal="center" vertical="center"/>
    </xf>
    <xf numFmtId="0" fontId="16" fillId="0" borderId="10" xfId="221" applyFont="1" applyBorder="1"/>
    <xf numFmtId="0" fontId="16" fillId="0" borderId="2" xfId="221" applyFont="1" applyBorder="1" applyAlignment="1">
      <alignment horizontal="center" vertical="center" wrapText="1"/>
    </xf>
    <xf numFmtId="0" fontId="6" fillId="0" borderId="1" xfId="215" applyFont="1" applyFill="1" applyBorder="1" applyAlignment="1">
      <alignment horizontal="left" vertical="center"/>
    </xf>
    <xf numFmtId="0" fontId="18" fillId="0" borderId="11" xfId="221" applyFont="1" applyBorder="1" applyAlignment="1">
      <alignment vertical="center" wrapText="1"/>
    </xf>
    <xf numFmtId="0" fontId="6" fillId="0" borderId="2" xfId="221" applyFont="1" applyBorder="1" applyAlignment="1">
      <alignment horizontal="center" vertical="center" wrapText="1"/>
    </xf>
    <xf numFmtId="0" fontId="16" fillId="0" borderId="2" xfId="221" applyFont="1" applyBorder="1" applyAlignment="1">
      <alignment horizontal="center" vertical="center"/>
    </xf>
    <xf numFmtId="0" fontId="16" fillId="0" borderId="2" xfId="221" applyFont="1" applyBorder="1" applyAlignment="1">
      <alignment horizontal="left" vertical="center" wrapText="1" indent="1"/>
    </xf>
    <xf numFmtId="0" fontId="18" fillId="9" borderId="2" xfId="221" applyFont="1" applyFill="1" applyBorder="1" applyAlignment="1">
      <alignment horizontal="left" vertical="center" wrapText="1" indent="1"/>
    </xf>
    <xf numFmtId="0" fontId="7" fillId="0" borderId="2" xfId="221" applyFont="1" applyBorder="1" applyAlignment="1">
      <alignment horizontal="left" vertical="center" wrapText="1" indent="1"/>
    </xf>
    <xf numFmtId="0" fontId="16" fillId="9" borderId="2" xfId="221" quotePrefix="1" applyFont="1" applyFill="1" applyBorder="1" applyAlignment="1">
      <alignment horizontal="center" vertical="center" wrapText="1"/>
    </xf>
    <xf numFmtId="0" fontId="100" fillId="9" borderId="2" xfId="221" quotePrefix="1" applyFont="1" applyFill="1" applyBorder="1" applyAlignment="1">
      <alignment horizontal="center" vertical="center" wrapText="1"/>
    </xf>
    <xf numFmtId="0" fontId="18" fillId="9" borderId="2" xfId="221" quotePrefix="1" applyFont="1" applyFill="1" applyBorder="1" applyAlignment="1">
      <alignment horizontal="center" vertical="center" wrapText="1"/>
    </xf>
    <xf numFmtId="0" fontId="82" fillId="9" borderId="2" xfId="221" quotePrefix="1" applyFont="1" applyFill="1" applyBorder="1" applyAlignment="1">
      <alignment horizontal="center" vertical="center" wrapText="1"/>
    </xf>
    <xf numFmtId="0" fontId="79" fillId="9" borderId="2" xfId="221" quotePrefix="1" applyFont="1" applyFill="1" applyBorder="1" applyAlignment="1">
      <alignment horizontal="center" vertical="center" wrapText="1"/>
    </xf>
    <xf numFmtId="0" fontId="101" fillId="9" borderId="2" xfId="221" applyFont="1" applyFill="1" applyBorder="1" applyAlignment="1">
      <alignment vertical="center" wrapText="1"/>
    </xf>
    <xf numFmtId="0" fontId="16" fillId="9" borderId="2" xfId="221" applyFont="1" applyFill="1" applyBorder="1" applyAlignment="1">
      <alignment horizontal="center" vertical="center" wrapText="1"/>
    </xf>
    <xf numFmtId="0" fontId="7" fillId="0" borderId="2" xfId="221" applyFont="1" applyBorder="1" applyAlignment="1">
      <alignment horizontal="left" vertical="center" wrapText="1" indent="3"/>
    </xf>
    <xf numFmtId="0" fontId="7" fillId="9" borderId="2" xfId="221" quotePrefix="1" applyFont="1" applyFill="1" applyBorder="1" applyAlignment="1">
      <alignment horizontal="center" vertical="center" wrapText="1"/>
    </xf>
    <xf numFmtId="0" fontId="6" fillId="9" borderId="2" xfId="221" quotePrefix="1" applyFont="1" applyFill="1" applyBorder="1" applyAlignment="1">
      <alignment horizontal="center" vertical="center" wrapText="1"/>
    </xf>
    <xf numFmtId="0" fontId="6" fillId="9" borderId="2" xfId="221" applyFont="1" applyFill="1" applyBorder="1" applyAlignment="1">
      <alignment horizontal="left" vertical="center" wrapText="1"/>
    </xf>
    <xf numFmtId="166" fontId="8" fillId="52" borderId="2" xfId="11" applyNumberFormat="1" applyFont="1" applyFill="1" applyBorder="1" applyAlignment="1">
      <alignment horizontal="right" wrapText="1"/>
    </xf>
    <xf numFmtId="10" fontId="7" fillId="0" borderId="2" xfId="0" applyNumberFormat="1" applyFont="1" applyBorder="1"/>
    <xf numFmtId="0" fontId="102" fillId="0" borderId="0" xfId="0" applyFont="1"/>
    <xf numFmtId="168" fontId="17" fillId="8" borderId="2" xfId="0" applyNumberFormat="1" applyFont="1" applyFill="1" applyBorder="1" applyAlignment="1">
      <alignment horizontal="right" wrapText="1"/>
    </xf>
    <xf numFmtId="168" fontId="6" fillId="8" borderId="2" xfId="0" applyNumberFormat="1" applyFont="1" applyFill="1" applyBorder="1" applyAlignment="1">
      <alignment horizontal="right" wrapText="1"/>
    </xf>
    <xf numFmtId="0" fontId="13" fillId="0" borderId="2" xfId="0" applyFont="1" applyBorder="1" applyAlignment="1">
      <alignment horizontal="center"/>
    </xf>
    <xf numFmtId="0" fontId="17" fillId="0" borderId="2" xfId="0" applyFont="1" applyBorder="1" applyAlignment="1">
      <alignment wrapText="1"/>
    </xf>
    <xf numFmtId="0" fontId="6" fillId="0" borderId="0" xfId="0" applyFont="1" applyAlignment="1">
      <alignment horizontal="left" vertical="top"/>
    </xf>
    <xf numFmtId="164" fontId="18" fillId="0" borderId="2" xfId="0" applyNumberFormat="1" applyFont="1" applyBorder="1" applyAlignment="1" applyProtection="1">
      <alignment horizontal="right" vertical="top" wrapText="1"/>
      <protection locked="0"/>
    </xf>
    <xf numFmtId="0" fontId="99" fillId="62" borderId="1" xfId="6" applyFont="1" applyFill="1"/>
    <xf numFmtId="0" fontId="98" fillId="62" borderId="0" xfId="0" applyFont="1" applyFill="1"/>
    <xf numFmtId="0" fontId="99" fillId="62" borderId="0" xfId="0" applyFont="1" applyFill="1"/>
    <xf numFmtId="0" fontId="98" fillId="62" borderId="1" xfId="6" applyFont="1" applyFill="1" applyAlignment="1">
      <alignment wrapText="1"/>
    </xf>
    <xf numFmtId="0" fontId="98" fillId="62" borderId="1" xfId="6" applyFont="1" applyFill="1" applyAlignment="1">
      <alignment vertical="center"/>
    </xf>
    <xf numFmtId="3" fontId="99" fillId="62" borderId="1" xfId="6" applyNumberFormat="1" applyFont="1" applyFill="1" applyAlignment="1">
      <alignment horizontal="right" vertical="center"/>
    </xf>
    <xf numFmtId="0" fontId="99" fillId="62" borderId="1" xfId="6" applyFont="1" applyFill="1" applyAlignment="1">
      <alignment horizontal="center" vertical="center" wrapText="1"/>
    </xf>
    <xf numFmtId="0" fontId="7" fillId="62" borderId="0" xfId="0" applyFont="1" applyFill="1"/>
    <xf numFmtId="0" fontId="99" fillId="62" borderId="0" xfId="0" applyFont="1" applyFill="1" applyAlignment="1">
      <alignment horizontal="left"/>
    </xf>
    <xf numFmtId="0" fontId="99" fillId="62" borderId="0" xfId="0" applyFont="1" applyFill="1" applyAlignment="1">
      <alignment vertical="center"/>
    </xf>
    <xf numFmtId="0" fontId="98" fillId="62" borderId="1" xfId="6" applyFont="1" applyFill="1" applyProtection="1">
      <protection locked="0"/>
    </xf>
    <xf numFmtId="0" fontId="99" fillId="62" borderId="1" xfId="6" applyFont="1" applyFill="1" applyProtection="1">
      <protection locked="0"/>
    </xf>
    <xf numFmtId="0" fontId="7" fillId="0" borderId="34" xfId="0" applyFont="1" applyBorder="1" applyAlignment="1">
      <alignment horizontal="center" vertical="top" wrapText="1"/>
    </xf>
    <xf numFmtId="0" fontId="98" fillId="62" borderId="0" xfId="0" applyFont="1" applyFill="1" applyAlignment="1">
      <alignment vertical="center"/>
    </xf>
    <xf numFmtId="0" fontId="98" fillId="62" borderId="0" xfId="0" applyFont="1" applyFill="1" applyAlignment="1">
      <alignment horizontal="left" vertical="top" wrapText="1"/>
    </xf>
    <xf numFmtId="0" fontId="104" fillId="62" borderId="1" xfId="221" applyFont="1" applyFill="1"/>
    <xf numFmtId="0" fontId="98" fillId="62" borderId="0" xfId="0" applyFont="1" applyFill="1" applyAlignment="1">
      <alignment horizontal="left" vertical="top"/>
    </xf>
    <xf numFmtId="0" fontId="103" fillId="62" borderId="0" xfId="0" applyFont="1" applyFill="1" applyAlignment="1">
      <alignment horizontal="left" vertical="top" wrapText="1"/>
    </xf>
    <xf numFmtId="0" fontId="7" fillId="0" borderId="7" xfId="0" applyFont="1" applyBorder="1" applyAlignment="1">
      <alignment horizontal="center" vertical="top" wrapText="1"/>
    </xf>
    <xf numFmtId="0" fontId="6" fillId="8" borderId="9" xfId="3" applyFont="1" applyFill="1" applyBorder="1" applyAlignment="1">
      <alignment horizontal="left" wrapText="1"/>
    </xf>
    <xf numFmtId="0" fontId="6" fillId="8" borderId="4" xfId="3" applyFont="1" applyFill="1" applyBorder="1" applyAlignment="1">
      <alignment horizontal="left" wrapText="1"/>
    </xf>
    <xf numFmtId="0" fontId="6" fillId="8" borderId="6" xfId="3" applyFont="1" applyFill="1" applyBorder="1" applyAlignment="1">
      <alignment horizontal="left"/>
    </xf>
    <xf numFmtId="0" fontId="7" fillId="0" borderId="34" xfId="0" applyFont="1" applyBorder="1" applyAlignment="1">
      <alignment horizontal="center" vertical="center"/>
    </xf>
    <xf numFmtId="0" fontId="98" fillId="62" borderId="1" xfId="214" applyFont="1" applyFill="1" applyAlignment="1">
      <alignment vertical="top"/>
    </xf>
    <xf numFmtId="0" fontId="98" fillId="62" borderId="1" xfId="214" applyFont="1" applyFill="1">
      <alignment vertical="center"/>
    </xf>
    <xf numFmtId="3" fontId="13" fillId="0" borderId="15" xfId="0" applyNumberFormat="1" applyFont="1" applyBorder="1" applyProtection="1">
      <protection locked="0"/>
    </xf>
    <xf numFmtId="3" fontId="13" fillId="0" borderId="15" xfId="0" applyNumberFormat="1" applyFont="1" applyBorder="1" applyAlignment="1" applyProtection="1">
      <alignment horizontal="right"/>
      <protection locked="0"/>
    </xf>
    <xf numFmtId="3" fontId="13" fillId="0" borderId="1" xfId="0" applyNumberFormat="1" applyFont="1" applyBorder="1" applyAlignment="1" applyProtection="1">
      <alignment vertical="top"/>
      <protection locked="0"/>
    </xf>
    <xf numFmtId="0" fontId="98" fillId="62" borderId="1" xfId="3" applyFont="1" applyFill="1" applyAlignment="1">
      <alignment horizontal="center"/>
    </xf>
    <xf numFmtId="3" fontId="99" fillId="62" borderId="0" xfId="0" applyNumberFormat="1" applyFont="1" applyFill="1"/>
    <xf numFmtId="0" fontId="98" fillId="62" borderId="1" xfId="221" applyFont="1" applyFill="1" applyAlignment="1">
      <alignment vertical="center"/>
    </xf>
    <xf numFmtId="0" fontId="99" fillId="62" borderId="1" xfId="221" applyFont="1" applyFill="1"/>
    <xf numFmtId="0" fontId="99" fillId="62" borderId="0" xfId="0" applyFont="1" applyFill="1" applyAlignment="1">
      <alignment wrapText="1"/>
    </xf>
    <xf numFmtId="166" fontId="8" fillId="0" borderId="2" xfId="11" applyNumberFormat="1" applyFont="1" applyBorder="1" applyAlignment="1">
      <alignment horizontal="center" wrapText="1"/>
    </xf>
    <xf numFmtId="0" fontId="13" fillId="0" borderId="1" xfId="0" applyFont="1" applyBorder="1"/>
    <xf numFmtId="0" fontId="8" fillId="0" borderId="2" xfId="182" applyFont="1" applyBorder="1" applyAlignment="1">
      <alignment horizontal="center" vertical="center" wrapText="1"/>
    </xf>
    <xf numFmtId="0" fontId="7" fillId="0" borderId="1" xfId="2" applyFont="1" applyAlignment="1">
      <alignment vertical="center"/>
    </xf>
    <xf numFmtId="168" fontId="7" fillId="13" borderId="2" xfId="2" applyNumberFormat="1" applyFont="1" applyFill="1" applyBorder="1" applyAlignment="1">
      <alignment horizontal="right" wrapText="1"/>
    </xf>
    <xf numFmtId="0" fontId="7" fillId="9" borderId="34" xfId="2" applyFont="1" applyFill="1" applyBorder="1" applyAlignment="1">
      <alignment horizontal="left"/>
    </xf>
    <xf numFmtId="0" fontId="7" fillId="9" borderId="7" xfId="2" applyFont="1" applyFill="1" applyBorder="1" applyAlignment="1">
      <alignment horizontal="left"/>
    </xf>
    <xf numFmtId="0" fontId="7" fillId="9" borderId="5" xfId="2" applyFont="1" applyFill="1" applyBorder="1" applyAlignment="1">
      <alignment horizontal="left"/>
    </xf>
    <xf numFmtId="0" fontId="105" fillId="62" borderId="0" xfId="0" applyFont="1" applyFill="1" applyAlignment="1">
      <alignment vertical="center"/>
    </xf>
    <xf numFmtId="0" fontId="7" fillId="0" borderId="5" xfId="0" applyFont="1" applyBorder="1" applyAlignment="1">
      <alignment horizontal="center" vertical="center" wrapText="1"/>
    </xf>
    <xf numFmtId="0" fontId="7" fillId="0" borderId="3" xfId="0" applyFont="1" applyBorder="1" applyAlignment="1">
      <alignment horizontal="center" vertical="top" wrapText="1"/>
    </xf>
    <xf numFmtId="0" fontId="7" fillId="61" borderId="2" xfId="0" applyFont="1" applyFill="1" applyBorder="1" applyAlignment="1">
      <alignment horizontal="left"/>
    </xf>
    <xf numFmtId="0" fontId="7" fillId="60" borderId="2" xfId="0" applyFont="1" applyFill="1" applyBorder="1" applyAlignment="1">
      <alignment horizontal="left"/>
    </xf>
    <xf numFmtId="0" fontId="7" fillId="60" borderId="40" xfId="0" applyFont="1" applyFill="1" applyBorder="1" applyAlignment="1">
      <alignment horizontal="left"/>
    </xf>
    <xf numFmtId="0" fontId="7" fillId="60" borderId="42" xfId="0" applyFont="1" applyFill="1" applyBorder="1" applyAlignment="1">
      <alignment horizontal="left"/>
    </xf>
    <xf numFmtId="0" fontId="7" fillId="60" borderId="39" xfId="0" applyFont="1" applyFill="1" applyBorder="1"/>
    <xf numFmtId="0" fontId="7" fillId="60" borderId="42" xfId="0" applyFont="1" applyFill="1" applyBorder="1"/>
    <xf numFmtId="0" fontId="7" fillId="60" borderId="39" xfId="0" applyFont="1" applyFill="1" applyBorder="1" applyAlignment="1">
      <alignment horizontal="left"/>
    </xf>
    <xf numFmtId="0" fontId="7" fillId="61" borderId="2" xfId="0" applyFont="1" applyFill="1" applyBorder="1"/>
    <xf numFmtId="0" fontId="16" fillId="0" borderId="2" xfId="0" applyFont="1" applyBorder="1" applyAlignment="1">
      <alignment horizontal="center" vertical="center" wrapText="1"/>
    </xf>
    <xf numFmtId="166" fontId="7" fillId="0" borderId="2" xfId="11" applyNumberFormat="1" applyFont="1" applyBorder="1" applyAlignment="1">
      <alignment horizontal="right" wrapText="1"/>
    </xf>
    <xf numFmtId="0" fontId="7" fillId="0" borderId="3" xfId="11" applyFont="1" applyBorder="1" applyAlignment="1">
      <alignment horizontal="left" wrapText="1"/>
    </xf>
    <xf numFmtId="3" fontId="7" fillId="8" borderId="2" xfId="0" applyNumberFormat="1" applyFont="1" applyFill="1" applyBorder="1" applyAlignment="1">
      <alignment horizontal="right"/>
    </xf>
    <xf numFmtId="3" fontId="7" fillId="8" borderId="4" xfId="0" applyNumberFormat="1" applyFont="1" applyFill="1" applyBorder="1" applyAlignment="1">
      <alignment horizontal="right"/>
    </xf>
    <xf numFmtId="0" fontId="98" fillId="62" borderId="1" xfId="11" applyFont="1" applyFill="1"/>
    <xf numFmtId="0" fontId="99" fillId="62" borderId="1" xfId="15" applyFont="1" applyFill="1"/>
    <xf numFmtId="0" fontId="99" fillId="62" borderId="1" xfId="15" applyFont="1" applyFill="1" applyAlignment="1">
      <alignment vertical="center"/>
    </xf>
    <xf numFmtId="0" fontId="106" fillId="0" borderId="0" xfId="0" applyFont="1"/>
    <xf numFmtId="0" fontId="0" fillId="59" borderId="0" xfId="0" applyFill="1"/>
    <xf numFmtId="0" fontId="6" fillId="0" borderId="1" xfId="0" applyFont="1" applyBorder="1"/>
    <xf numFmtId="0" fontId="7" fillId="9" borderId="34" xfId="0" applyFont="1" applyFill="1" applyBorder="1" applyAlignment="1">
      <alignment horizontal="center" vertical="top" wrapText="1"/>
    </xf>
    <xf numFmtId="0" fontId="7" fillId="0" borderId="34" xfId="0" applyFont="1" applyBorder="1" applyAlignment="1">
      <alignment horizontal="left" vertical="top"/>
    </xf>
    <xf numFmtId="0" fontId="6" fillId="0" borderId="1" xfId="15" applyFont="1" applyAlignment="1">
      <alignment horizontal="left" vertical="top" wrapText="1"/>
    </xf>
    <xf numFmtId="0" fontId="7" fillId="0" borderId="1" xfId="15" applyFont="1" applyAlignment="1">
      <alignment horizontal="right"/>
    </xf>
    <xf numFmtId="0" fontId="7" fillId="0" borderId="2" xfId="15" applyFont="1" applyBorder="1" applyAlignment="1">
      <alignment horizontal="right"/>
    </xf>
    <xf numFmtId="0" fontId="7" fillId="9" borderId="2" xfId="15" applyFont="1" applyFill="1" applyBorder="1" applyAlignment="1">
      <alignment horizontal="left"/>
    </xf>
    <xf numFmtId="0" fontId="7" fillId="0" borderId="2" xfId="15" applyFont="1" applyBorder="1" applyAlignment="1">
      <alignment horizontal="justify"/>
    </xf>
    <xf numFmtId="166" fontId="7" fillId="0" borderId="2" xfId="228" applyNumberFormat="1" applyFont="1" applyBorder="1" applyAlignment="1">
      <alignment horizontal="right"/>
    </xf>
    <xf numFmtId="0" fontId="7" fillId="0" borderId="2" xfId="15" applyFont="1" applyBorder="1" applyAlignment="1">
      <alignment horizontal="left" wrapText="1"/>
    </xf>
    <xf numFmtId="10" fontId="7" fillId="0" borderId="2" xfId="15" applyNumberFormat="1" applyFont="1" applyBorder="1" applyAlignment="1">
      <alignment horizontal="right"/>
    </xf>
    <xf numFmtId="14" fontId="7" fillId="0" borderId="2" xfId="15" applyNumberFormat="1" applyFont="1" applyBorder="1" applyAlignment="1">
      <alignment horizontal="center"/>
    </xf>
    <xf numFmtId="0" fontId="0" fillId="0" borderId="0" xfId="0" applyAlignment="1">
      <alignment horizontal="left"/>
    </xf>
    <xf numFmtId="0" fontId="6" fillId="0" borderId="5" xfId="0" applyFont="1" applyBorder="1" applyAlignment="1">
      <alignment horizontal="center" vertical="top" wrapText="1"/>
    </xf>
    <xf numFmtId="0" fontId="6" fillId="0" borderId="2" xfId="6" applyFont="1" applyBorder="1" applyAlignment="1" applyProtection="1">
      <alignment horizontal="left" vertical="top" wrapText="1"/>
      <protection locked="0"/>
    </xf>
    <xf numFmtId="0" fontId="7" fillId="0" borderId="4" xfId="1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16" fillId="0" borderId="3" xfId="0" applyFont="1" applyBorder="1" applyAlignment="1">
      <alignment horizontal="center" vertical="center" wrapText="1"/>
    </xf>
    <xf numFmtId="0" fontId="27" fillId="0" borderId="2" xfId="0" applyFont="1" applyBorder="1" applyAlignment="1">
      <alignment horizontal="center" vertical="center" wrapText="1"/>
    </xf>
    <xf numFmtId="0" fontId="7" fillId="0" borderId="14" xfId="0" applyFont="1" applyBorder="1" applyAlignment="1">
      <alignment horizontal="center" vertical="top" wrapText="1"/>
    </xf>
    <xf numFmtId="0" fontId="6" fillId="0" borderId="8" xfId="0" applyFont="1" applyBorder="1" applyAlignment="1">
      <alignment horizontal="center" vertical="center" wrapText="1"/>
    </xf>
    <xf numFmtId="0" fontId="13" fillId="0" borderId="0" xfId="0" applyFont="1" applyAlignment="1">
      <alignment horizontal="left" wrapText="1"/>
    </xf>
    <xf numFmtId="0" fontId="7" fillId="48" borderId="2" xfId="0" applyFont="1" applyFill="1" applyBorder="1" applyAlignment="1">
      <alignment horizontal="center" vertical="center" wrapText="1"/>
    </xf>
    <xf numFmtId="0" fontId="6" fillId="48" borderId="2" xfId="0" applyFont="1" applyFill="1" applyBorder="1" applyAlignment="1">
      <alignment horizontal="center" vertical="center" wrapText="1"/>
    </xf>
    <xf numFmtId="0" fontId="6" fillId="0" borderId="2" xfId="0" applyFont="1" applyBorder="1" applyAlignment="1">
      <alignment horizontal="right"/>
    </xf>
    <xf numFmtId="168" fontId="6" fillId="13" borderId="2" xfId="0" applyNumberFormat="1" applyFont="1" applyFill="1" applyBorder="1" applyAlignment="1">
      <alignment horizontal="right" wrapText="1"/>
    </xf>
    <xf numFmtId="168" fontId="7" fillId="8" borderId="2" xfId="0" applyNumberFormat="1" applyFont="1" applyFill="1" applyBorder="1" applyAlignment="1">
      <alignment horizontal="right" wrapText="1"/>
    </xf>
    <xf numFmtId="0" fontId="107" fillId="0" borderId="0" xfId="229"/>
    <xf numFmtId="49" fontId="86" fillId="0" borderId="0" xfId="0" applyNumberFormat="1" applyFont="1"/>
    <xf numFmtId="0" fontId="109" fillId="6" borderId="0" xfId="0" applyFont="1" applyFill="1" applyAlignment="1">
      <alignment vertical="top"/>
    </xf>
    <xf numFmtId="0" fontId="109" fillId="6" borderId="0" xfId="0" applyFont="1" applyFill="1" applyAlignment="1">
      <alignment vertical="center"/>
    </xf>
    <xf numFmtId="0" fontId="109" fillId="6" borderId="1" xfId="6" applyFont="1" applyFill="1" applyAlignment="1">
      <alignment vertical="center"/>
    </xf>
    <xf numFmtId="0" fontId="109" fillId="6" borderId="1" xfId="6" applyFont="1" applyFill="1" applyAlignment="1">
      <alignment horizontal="left" vertical="top"/>
    </xf>
    <xf numFmtId="0" fontId="109" fillId="6" borderId="0" xfId="0" applyFont="1" applyFill="1"/>
    <xf numFmtId="0" fontId="109" fillId="6" borderId="1" xfId="11" applyFont="1" applyFill="1"/>
    <xf numFmtId="0" fontId="109" fillId="6" borderId="1" xfId="15" applyFont="1" applyFill="1"/>
    <xf numFmtId="0" fontId="109" fillId="6" borderId="1" xfId="3" applyFont="1" applyFill="1"/>
    <xf numFmtId="0" fontId="109" fillId="6" borderId="1" xfId="221" applyFont="1" applyFill="1"/>
    <xf numFmtId="0" fontId="109" fillId="6" borderId="1" xfId="6" applyFont="1" applyFill="1" applyProtection="1">
      <protection locked="0"/>
    </xf>
    <xf numFmtId="0" fontId="108" fillId="6" borderId="1" xfId="229" applyFont="1" applyFill="1" applyBorder="1" applyAlignment="1"/>
    <xf numFmtId="0" fontId="107" fillId="0" borderId="0" xfId="0" applyFont="1"/>
    <xf numFmtId="0" fontId="7" fillId="0" borderId="0" xfId="0" quotePrefix="1" applyFont="1"/>
    <xf numFmtId="0" fontId="105" fillId="62" borderId="0" xfId="0" applyFont="1" applyFill="1" applyAlignment="1">
      <alignment horizontal="left" vertical="center"/>
    </xf>
    <xf numFmtId="14" fontId="16" fillId="0" borderId="2" xfId="6" applyNumberFormat="1" applyFont="1" applyBorder="1" applyAlignment="1">
      <alignment horizontal="center" vertical="top" wrapText="1"/>
    </xf>
    <xf numFmtId="0" fontId="7" fillId="0" borderId="2" xfId="6" applyFont="1" applyBorder="1" applyAlignment="1">
      <alignment horizontal="center" vertical="top" wrapText="1"/>
    </xf>
    <xf numFmtId="0" fontId="7" fillId="0" borderId="2" xfId="6" applyFont="1" applyBorder="1" applyAlignment="1">
      <alignment horizontal="center" vertical="top"/>
    </xf>
    <xf numFmtId="14" fontId="6" fillId="0" borderId="2" xfId="0" applyNumberFormat="1" applyFont="1" applyBorder="1" applyAlignment="1">
      <alignment horizontal="right"/>
    </xf>
    <xf numFmtId="14" fontId="6" fillId="0" borderId="2" xfId="15" applyNumberFormat="1" applyFont="1" applyBorder="1" applyAlignment="1">
      <alignment horizontal="right"/>
    </xf>
    <xf numFmtId="14" fontId="7" fillId="0" borderId="2" xfId="0" applyNumberFormat="1" applyFont="1" applyBorder="1" applyAlignment="1">
      <alignment horizontal="center"/>
    </xf>
    <xf numFmtId="0" fontId="7" fillId="0" borderId="5" xfId="0" applyFont="1" applyBorder="1"/>
    <xf numFmtId="0" fontId="7" fillId="0" borderId="5" xfId="6" applyFont="1" applyBorder="1" applyProtection="1">
      <protection locked="0"/>
    </xf>
    <xf numFmtId="0" fontId="6" fillId="0" borderId="3" xfId="6" applyFont="1" applyBorder="1" applyProtection="1">
      <protection locked="0"/>
    </xf>
    <xf numFmtId="0" fontId="6" fillId="0" borderId="2" xfId="10" applyFont="1" applyBorder="1" applyAlignment="1">
      <alignment horizontal="center" vertical="center" wrapText="1"/>
    </xf>
    <xf numFmtId="0" fontId="6" fillId="0" borderId="4" xfId="10" applyFont="1" applyBorder="1" applyAlignment="1">
      <alignment horizontal="center" vertical="center" wrapText="1"/>
    </xf>
    <xf numFmtId="168" fontId="7" fillId="0" borderId="4" xfId="10" applyNumberFormat="1" applyFont="1" applyBorder="1" applyAlignment="1">
      <alignment horizontal="center" vertical="center" wrapText="1"/>
    </xf>
    <xf numFmtId="0" fontId="35" fillId="0" borderId="0" xfId="0" applyFont="1" applyAlignment="1">
      <alignment vertical="center" wrapText="1"/>
    </xf>
    <xf numFmtId="0" fontId="35" fillId="0" borderId="1" xfId="0" applyFont="1" applyBorder="1" applyAlignment="1">
      <alignment vertical="center" wrapText="1"/>
    </xf>
    <xf numFmtId="0" fontId="35" fillId="13" borderId="16"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13" borderId="15" xfId="0" applyFont="1" applyFill="1" applyBorder="1" applyAlignment="1">
      <alignment horizontal="center" vertical="center" wrapText="1"/>
    </xf>
    <xf numFmtId="0" fontId="18" fillId="0" borderId="0" xfId="0" applyFont="1" applyAlignment="1">
      <alignment vertical="center" wrapText="1"/>
    </xf>
    <xf numFmtId="0" fontId="18" fillId="0" borderId="1" xfId="0" applyFont="1" applyBorder="1" applyAlignment="1">
      <alignment vertical="center" wrapText="1"/>
    </xf>
    <xf numFmtId="0" fontId="18" fillId="13" borderId="16" xfId="0" applyFont="1" applyFill="1" applyBorder="1" applyAlignment="1">
      <alignment horizontal="center" vertical="center" wrapText="1"/>
    </xf>
    <xf numFmtId="0" fontId="18" fillId="0" borderId="2" xfId="0" applyFont="1" applyBorder="1" applyAlignment="1">
      <alignment horizontal="center" vertical="center" wrapText="1"/>
    </xf>
    <xf numFmtId="0" fontId="6" fillId="0" borderId="1" xfId="0" applyFont="1" applyBorder="1" applyAlignment="1">
      <alignment horizontal="center"/>
    </xf>
    <xf numFmtId="0" fontId="18" fillId="13" borderId="18" xfId="0" applyFont="1" applyFill="1" applyBorder="1" applyAlignment="1">
      <alignment horizontal="center" vertical="center" wrapText="1"/>
    </xf>
    <xf numFmtId="0" fontId="18" fillId="13" borderId="27" xfId="0" applyFont="1" applyFill="1" applyBorder="1" applyAlignment="1">
      <alignment horizontal="center" vertical="center" wrapText="1"/>
    </xf>
    <xf numFmtId="0" fontId="18" fillId="13" borderId="1" xfId="0" applyFont="1" applyFill="1" applyBorder="1" applyAlignment="1">
      <alignment horizontal="center" vertical="center" wrapText="1"/>
    </xf>
    <xf numFmtId="0" fontId="26" fillId="0" borderId="3" xfId="0" applyFont="1" applyBorder="1" applyAlignment="1">
      <alignment horizontal="center" vertical="center" wrapText="1"/>
    </xf>
    <xf numFmtId="0" fontId="18" fillId="0" borderId="6" xfId="0" applyFont="1" applyBorder="1" applyAlignment="1">
      <alignment horizontal="center" vertical="center" wrapText="1"/>
    </xf>
    <xf numFmtId="0" fontId="16" fillId="13" borderId="2" xfId="0" applyFont="1" applyFill="1" applyBorder="1" applyAlignment="1">
      <alignment horizontal="center" vertical="center" wrapText="1"/>
    </xf>
    <xf numFmtId="0" fontId="22" fillId="0" borderId="0" xfId="0" applyFont="1" applyAlignment="1">
      <alignment horizontal="center"/>
    </xf>
    <xf numFmtId="0" fontId="16" fillId="0" borderId="0" xfId="0" applyFont="1" applyAlignment="1">
      <alignment horizontal="center" vertical="center" wrapText="1"/>
    </xf>
    <xf numFmtId="0" fontId="18" fillId="0" borderId="16" xfId="0" applyFont="1" applyBorder="1" applyAlignment="1">
      <alignment vertical="center" wrapText="1"/>
    </xf>
    <xf numFmtId="0" fontId="18" fillId="13" borderId="16" xfId="0" applyFont="1" applyFill="1" applyBorder="1" applyAlignment="1">
      <alignment vertical="center" wrapText="1"/>
    </xf>
    <xf numFmtId="0" fontId="18" fillId="0" borderId="6" xfId="0" applyFont="1" applyBorder="1" applyAlignment="1">
      <alignment vertical="center" wrapText="1"/>
    </xf>
    <xf numFmtId="0" fontId="6" fillId="0" borderId="16" xfId="0" applyFont="1" applyBorder="1" applyAlignment="1">
      <alignment horizontal="center" vertical="top" wrapText="1"/>
    </xf>
    <xf numFmtId="0" fontId="6" fillId="0" borderId="18" xfId="0" applyFont="1" applyBorder="1" applyAlignment="1">
      <alignment vertical="top"/>
    </xf>
    <xf numFmtId="0" fontId="6" fillId="0" borderId="8" xfId="0" applyFont="1" applyBorder="1" applyAlignment="1">
      <alignment vertical="top"/>
    </xf>
    <xf numFmtId="0" fontId="6" fillId="0" borderId="14" xfId="0" applyFont="1" applyBorder="1" applyAlignment="1">
      <alignment vertical="top" wrapText="1"/>
    </xf>
    <xf numFmtId="0" fontId="6" fillId="0" borderId="2" xfId="0" applyFont="1" applyBorder="1" applyAlignment="1">
      <alignment vertical="top" wrapText="1"/>
    </xf>
    <xf numFmtId="0" fontId="6" fillId="0" borderId="0" xfId="0" applyFont="1" applyAlignment="1">
      <alignment wrapText="1"/>
    </xf>
    <xf numFmtId="0" fontId="6" fillId="0" borderId="1" xfId="0" applyFont="1" applyBorder="1" applyAlignment="1">
      <alignment wrapText="1"/>
    </xf>
    <xf numFmtId="0" fontId="18" fillId="0" borderId="5" xfId="0" applyFont="1" applyBorder="1" applyAlignment="1">
      <alignment horizontal="center" vertical="center" wrapText="1"/>
    </xf>
    <xf numFmtId="0" fontId="18" fillId="0" borderId="8" xfId="0" applyFont="1" applyBorder="1" applyAlignment="1">
      <alignment vertical="center"/>
    </xf>
    <xf numFmtId="0" fontId="18" fillId="0" borderId="13" xfId="0" applyFont="1" applyBorder="1" applyAlignment="1">
      <alignment vertical="center" wrapText="1"/>
    </xf>
    <xf numFmtId="0" fontId="18" fillId="0" borderId="14" xfId="0" applyFont="1" applyBorder="1" applyAlignment="1">
      <alignment vertical="center" wrapText="1"/>
    </xf>
    <xf numFmtId="0" fontId="18" fillId="13" borderId="18" xfId="0" applyFont="1" applyFill="1" applyBorder="1" applyAlignment="1">
      <alignment vertical="center" wrapText="1"/>
    </xf>
    <xf numFmtId="0" fontId="18" fillId="0" borderId="13" xfId="0" applyFont="1" applyBorder="1" applyAlignment="1">
      <alignment vertical="center"/>
    </xf>
    <xf numFmtId="0" fontId="18" fillId="13" borderId="1" xfId="0" applyFont="1" applyFill="1" applyBorder="1" applyAlignment="1">
      <alignment vertical="top" wrapText="1"/>
    </xf>
    <xf numFmtId="0" fontId="18" fillId="0" borderId="3" xfId="0" applyFont="1" applyBorder="1" applyAlignment="1">
      <alignment horizontal="center" vertical="center" wrapText="1"/>
    </xf>
    <xf numFmtId="0" fontId="18" fillId="0" borderId="8" xfId="0" applyFont="1" applyBorder="1"/>
    <xf numFmtId="0" fontId="18" fillId="0" borderId="13" xfId="0" applyFont="1" applyBorder="1"/>
    <xf numFmtId="0" fontId="18" fillId="0" borderId="14" xfId="0" applyFont="1" applyBorder="1"/>
    <xf numFmtId="0" fontId="18" fillId="13" borderId="16" xfId="0" applyFont="1" applyFill="1" applyBorder="1"/>
    <xf numFmtId="0" fontId="18" fillId="13" borderId="15" xfId="0" applyFont="1" applyFill="1" applyBorder="1"/>
    <xf numFmtId="0" fontId="18" fillId="0" borderId="5" xfId="0" applyFont="1" applyBorder="1" applyAlignment="1">
      <alignment vertical="center" wrapText="1"/>
    </xf>
    <xf numFmtId="0" fontId="18" fillId="0" borderId="1" xfId="0" applyFont="1" applyBorder="1" applyAlignment="1">
      <alignment vertical="center"/>
    </xf>
    <xf numFmtId="0" fontId="18" fillId="0" borderId="1" xfId="0" applyFont="1" applyBorder="1"/>
    <xf numFmtId="0" fontId="7" fillId="0" borderId="4" xfId="0" applyFont="1" applyBorder="1" applyAlignment="1">
      <alignment horizontal="center" vertical="center"/>
    </xf>
    <xf numFmtId="9" fontId="6" fillId="0" borderId="2" xfId="0" applyNumberFormat="1" applyFont="1" applyBorder="1" applyAlignment="1">
      <alignment horizontal="center" vertical="center"/>
    </xf>
    <xf numFmtId="0" fontId="6" fillId="0" borderId="3" xfId="0" applyFont="1" applyBorder="1" applyAlignment="1">
      <alignment horizontal="center" vertical="center" wrapText="1"/>
    </xf>
    <xf numFmtId="0" fontId="6" fillId="0" borderId="7" xfId="0" applyFont="1" applyBorder="1" applyAlignment="1">
      <alignment horizontal="center" wrapText="1"/>
    </xf>
    <xf numFmtId="0" fontId="6" fillId="0" borderId="5" xfId="0" applyFont="1" applyBorder="1" applyAlignment="1">
      <alignment horizontal="center" vertical="center"/>
    </xf>
    <xf numFmtId="0" fontId="6" fillId="0" borderId="14" xfId="0" applyFont="1" applyBorder="1" applyAlignment="1">
      <alignment horizontal="center" vertical="top" wrapText="1"/>
    </xf>
    <xf numFmtId="0" fontId="7" fillId="0" borderId="5" xfId="0" applyFont="1" applyBorder="1" applyAlignment="1">
      <alignment horizontal="left" vertical="top"/>
    </xf>
    <xf numFmtId="0" fontId="38" fillId="0" borderId="8" xfId="0" applyFont="1" applyBorder="1" applyAlignment="1">
      <alignment vertical="center"/>
    </xf>
    <xf numFmtId="0" fontId="38" fillId="0" borderId="14" xfId="0" applyFont="1" applyBorder="1" applyAlignment="1">
      <alignment vertical="center"/>
    </xf>
    <xf numFmtId="0" fontId="38" fillId="0" borderId="16" xfId="0" applyFont="1" applyBorder="1" applyAlignment="1">
      <alignment vertical="center"/>
    </xf>
    <xf numFmtId="0" fontId="38" fillId="0" borderId="11" xfId="0" applyFont="1" applyBorder="1" applyAlignment="1">
      <alignment vertical="center"/>
    </xf>
    <xf numFmtId="0" fontId="6" fillId="0" borderId="4" xfId="0" applyFont="1" applyBorder="1" applyAlignment="1">
      <alignment horizontal="center" vertical="center" wrapText="1"/>
    </xf>
    <xf numFmtId="0" fontId="18" fillId="3" borderId="2" xfId="0" applyFont="1" applyFill="1" applyBorder="1"/>
    <xf numFmtId="0" fontId="18" fillId="3" borderId="2" xfId="0" applyFont="1" applyFill="1" applyBorder="1" applyAlignment="1">
      <alignment horizontal="center"/>
    </xf>
    <xf numFmtId="0" fontId="18" fillId="3" borderId="16" xfId="0" applyFont="1" applyFill="1" applyBorder="1"/>
    <xf numFmtId="0" fontId="18" fillId="3" borderId="11" xfId="0" applyFont="1" applyFill="1" applyBorder="1"/>
    <xf numFmtId="0" fontId="7" fillId="45" borderId="2" xfId="0" applyFont="1" applyFill="1" applyBorder="1" applyAlignment="1">
      <alignment horizontal="center" wrapText="1"/>
    </xf>
    <xf numFmtId="0" fontId="7" fillId="45" borderId="2" xfId="0" applyFont="1" applyFill="1" applyBorder="1" applyAlignment="1">
      <alignment wrapText="1"/>
    </xf>
    <xf numFmtId="3" fontId="18" fillId="45" borderId="2" xfId="0" applyNumberFormat="1" applyFont="1" applyFill="1" applyBorder="1" applyAlignment="1">
      <alignment horizontal="right" wrapText="1"/>
    </xf>
    <xf numFmtId="0" fontId="38" fillId="0" borderId="2" xfId="0" applyFont="1" applyBorder="1" applyAlignment="1">
      <alignment horizontal="left" wrapText="1"/>
    </xf>
    <xf numFmtId="3" fontId="7" fillId="48" borderId="2" xfId="0" applyNumberFormat="1" applyFont="1" applyFill="1" applyBorder="1" applyAlignment="1">
      <alignment wrapText="1"/>
    </xf>
    <xf numFmtId="3" fontId="7" fillId="48" borderId="2" xfId="0" applyNumberFormat="1" applyFont="1" applyFill="1" applyBorder="1" applyAlignment="1">
      <alignment horizontal="right" wrapText="1"/>
    </xf>
    <xf numFmtId="0" fontId="7" fillId="45" borderId="2" xfId="0" applyFont="1" applyFill="1" applyBorder="1" applyAlignment="1">
      <alignment horizontal="center"/>
    </xf>
    <xf numFmtId="3" fontId="38" fillId="4" borderId="2" xfId="0" applyNumberFormat="1" applyFont="1" applyFill="1" applyBorder="1" applyAlignment="1">
      <alignment horizontal="right" wrapText="1"/>
    </xf>
    <xf numFmtId="0" fontId="18" fillId="0" borderId="2" xfId="0" applyFont="1" applyBorder="1" applyAlignment="1">
      <alignment horizontal="center" wrapText="1"/>
    </xf>
    <xf numFmtId="168" fontId="7" fillId="8" borderId="2" xfId="4" applyNumberFormat="1" applyFont="1" applyFill="1" applyBorder="1" applyAlignment="1">
      <alignment horizontal="center" wrapText="1"/>
    </xf>
    <xf numFmtId="168" fontId="7" fillId="8" borderId="2" xfId="4" applyNumberFormat="1" applyFont="1" applyFill="1" applyBorder="1" applyAlignment="1">
      <alignment wrapText="1"/>
    </xf>
    <xf numFmtId="168" fontId="7" fillId="0" borderId="2" xfId="4" applyNumberFormat="1" applyFont="1" applyBorder="1" applyAlignment="1">
      <alignment horizontal="center" wrapText="1"/>
    </xf>
    <xf numFmtId="168" fontId="7" fillId="0" borderId="2" xfId="4" applyNumberFormat="1" applyFont="1" applyBorder="1" applyAlignment="1">
      <alignment wrapText="1"/>
    </xf>
    <xf numFmtId="168" fontId="13" fillId="0" borderId="2" xfId="4" applyNumberFormat="1" applyFont="1" applyBorder="1" applyAlignment="1">
      <alignment wrapText="1"/>
    </xf>
    <xf numFmtId="0" fontId="18" fillId="0" borderId="2" xfId="0" applyFont="1" applyBorder="1" applyAlignment="1">
      <alignment horizontal="center"/>
    </xf>
    <xf numFmtId="0" fontId="7" fillId="4" borderId="2" xfId="0" applyFont="1" applyFill="1" applyBorder="1"/>
    <xf numFmtId="0" fontId="27" fillId="48" borderId="1" xfId="0" applyFont="1" applyFill="1" applyBorder="1" applyAlignment="1">
      <alignment vertical="center" wrapText="1"/>
    </xf>
    <xf numFmtId="0" fontId="27" fillId="48" borderId="2" xfId="0" applyFont="1" applyFill="1" applyBorder="1" applyAlignment="1">
      <alignment horizontal="center" vertical="center" wrapText="1"/>
    </xf>
    <xf numFmtId="0" fontId="27" fillId="48" borderId="2" xfId="0" applyFont="1" applyFill="1" applyBorder="1" applyAlignment="1">
      <alignment wrapText="1"/>
    </xf>
    <xf numFmtId="14" fontId="7" fillId="0" borderId="2" xfId="0" applyNumberFormat="1" applyFont="1" applyBorder="1" applyAlignment="1">
      <alignment horizontal="center" wrapText="1"/>
    </xf>
    <xf numFmtId="0" fontId="7" fillId="48" borderId="2" xfId="0" applyFont="1" applyFill="1" applyBorder="1" applyAlignment="1">
      <alignment wrapText="1"/>
    </xf>
    <xf numFmtId="0" fontId="27" fillId="48" borderId="2" xfId="0" applyFont="1" applyFill="1" applyBorder="1" applyAlignment="1">
      <alignment horizontal="center" wrapText="1"/>
    </xf>
    <xf numFmtId="0" fontId="111" fillId="48" borderId="2" xfId="0" applyFont="1" applyFill="1" applyBorder="1" applyAlignment="1">
      <alignment wrapText="1"/>
    </xf>
    <xf numFmtId="0" fontId="7" fillId="9" borderId="12" xfId="0" applyFont="1" applyFill="1" applyBorder="1" applyAlignment="1">
      <alignment wrapText="1"/>
    </xf>
    <xf numFmtId="0" fontId="27" fillId="48" borderId="2" xfId="0" applyFont="1" applyFill="1" applyBorder="1"/>
    <xf numFmtId="0" fontId="27" fillId="0" borderId="2" xfId="0" applyFont="1" applyBorder="1" applyAlignment="1">
      <alignment horizontal="center"/>
    </xf>
    <xf numFmtId="0" fontId="27" fillId="0" borderId="2" xfId="0" applyFont="1" applyBorder="1"/>
    <xf numFmtId="3" fontId="27" fillId="48" borderId="2" xfId="0" applyNumberFormat="1" applyFont="1" applyFill="1" applyBorder="1" applyAlignment="1">
      <alignment wrapText="1"/>
    </xf>
    <xf numFmtId="10" fontId="27" fillId="48" borderId="2" xfId="0" applyNumberFormat="1" applyFont="1" applyFill="1" applyBorder="1" applyAlignment="1">
      <alignment wrapText="1"/>
    </xf>
    <xf numFmtId="14" fontId="10" fillId="0" borderId="2" xfId="0" applyNumberFormat="1" applyFont="1" applyBorder="1" applyAlignment="1">
      <alignment horizontal="center" vertical="center" wrapText="1"/>
    </xf>
    <xf numFmtId="3" fontId="6" fillId="0" borderId="2" xfId="3" applyNumberFormat="1" applyFont="1" applyBorder="1" applyAlignment="1">
      <alignment horizontal="center" vertical="top" wrapText="1"/>
    </xf>
    <xf numFmtId="0" fontId="6" fillId="0" borderId="5" xfId="3" applyFont="1" applyBorder="1" applyAlignment="1">
      <alignment horizontal="center" wrapText="1"/>
    </xf>
    <xf numFmtId="0" fontId="6" fillId="0" borderId="34" xfId="3" applyFont="1" applyBorder="1" applyAlignment="1">
      <alignment horizontal="center" vertical="top" wrapText="1"/>
    </xf>
    <xf numFmtId="0" fontId="6" fillId="0" borderId="2" xfId="3" applyFont="1" applyBorder="1" applyAlignment="1">
      <alignment horizontal="center" vertical="top" wrapText="1"/>
    </xf>
    <xf numFmtId="49" fontId="18" fillId="0" borderId="1" xfId="0" applyNumberFormat="1" applyFont="1" applyBorder="1" applyAlignment="1">
      <alignment horizontal="center" vertical="top"/>
    </xf>
    <xf numFmtId="0" fontId="7" fillId="0" borderId="2" xfId="15" applyFont="1" applyBorder="1" applyAlignment="1">
      <alignment horizontal="center" vertical="top" wrapText="1"/>
    </xf>
    <xf numFmtId="0" fontId="7" fillId="0" borderId="2" xfId="18" applyFont="1" applyBorder="1" applyAlignment="1">
      <alignment horizontal="center" vertical="top" wrapText="1"/>
    </xf>
    <xf numFmtId="0" fontId="27" fillId="0" borderId="1" xfId="15" applyFont="1" applyAlignment="1">
      <alignment vertical="top" wrapText="1"/>
    </xf>
    <xf numFmtId="0" fontId="6" fillId="0" borderId="8" xfId="11" applyFont="1" applyBorder="1" applyAlignment="1">
      <alignment horizontal="centerContinuous" vertical="center" wrapText="1"/>
    </xf>
    <xf numFmtId="0" fontId="18" fillId="0" borderId="14" xfId="0" applyFont="1" applyBorder="1" applyAlignment="1">
      <alignment horizontal="centerContinuous" vertical="center" wrapText="1"/>
    </xf>
    <xf numFmtId="0" fontId="6" fillId="13" borderId="5" xfId="0" applyFont="1" applyFill="1" applyBorder="1" applyAlignment="1">
      <alignment horizontal="center" wrapText="1"/>
    </xf>
    <xf numFmtId="0" fontId="6" fillId="0" borderId="2" xfId="11" applyFont="1" applyBorder="1" applyAlignment="1">
      <alignment horizontal="center" wrapText="1"/>
    </xf>
    <xf numFmtId="0" fontId="6" fillId="13" borderId="11" xfId="0" applyFont="1" applyFill="1" applyBorder="1" applyAlignment="1">
      <alignment horizontal="center" wrapText="1"/>
    </xf>
    <xf numFmtId="0" fontId="18" fillId="0" borderId="8" xfId="0" applyFont="1" applyBorder="1" applyAlignment="1">
      <alignment horizontal="centerContinuous" vertical="center" wrapText="1"/>
    </xf>
    <xf numFmtId="0" fontId="6" fillId="0" borderId="0" xfId="0" applyFont="1" applyAlignment="1">
      <alignment horizontal="center" vertical="top"/>
    </xf>
    <xf numFmtId="0" fontId="6" fillId="0" borderId="6" xfId="0" applyFont="1" applyBorder="1" applyAlignment="1">
      <alignment horizontal="centerContinuous" vertical="top"/>
    </xf>
    <xf numFmtId="0" fontId="6" fillId="0" borderId="9" xfId="0" applyFont="1" applyBorder="1" applyAlignment="1">
      <alignment horizontal="centerContinuous" vertical="top"/>
    </xf>
    <xf numFmtId="0" fontId="6" fillId="0" borderId="4" xfId="0" applyFont="1" applyBorder="1" applyAlignment="1">
      <alignment horizontal="centerContinuous" vertical="top"/>
    </xf>
    <xf numFmtId="0" fontId="6" fillId="0" borderId="2" xfId="0" applyFont="1" applyBorder="1" applyAlignment="1">
      <alignment horizontal="centerContinuous" vertical="top" wrapText="1"/>
    </xf>
    <xf numFmtId="49" fontId="113" fillId="0" borderId="2" xfId="0" applyNumberFormat="1" applyFont="1" applyBorder="1" applyAlignment="1">
      <alignment horizontal="center" vertical="top" wrapText="1"/>
    </xf>
    <xf numFmtId="49" fontId="6" fillId="0" borderId="2" xfId="0" applyNumberFormat="1" applyFont="1" applyBorder="1" applyAlignment="1">
      <alignment horizontal="center" vertical="top" wrapText="1"/>
    </xf>
    <xf numFmtId="0" fontId="6" fillId="0" borderId="3" xfId="0" applyFont="1" applyBorder="1" applyAlignment="1">
      <alignment horizontal="center"/>
    </xf>
    <xf numFmtId="0" fontId="6" fillId="0" borderId="0" xfId="0" applyFont="1" applyAlignment="1">
      <alignment vertical="top"/>
    </xf>
    <xf numFmtId="0" fontId="6" fillId="0" borderId="4" xfId="226" applyFont="1" applyFill="1" applyBorder="1" applyAlignment="1">
      <alignment horizontal="center" vertical="center" wrapText="1"/>
    </xf>
    <xf numFmtId="0" fontId="6" fillId="0" borderId="3" xfId="0" applyFont="1" applyBorder="1"/>
    <xf numFmtId="0" fontId="6" fillId="0" borderId="7" xfId="0" applyFont="1" applyBorder="1" applyAlignment="1">
      <alignment horizontal="center" vertical="top" wrapText="1"/>
    </xf>
    <xf numFmtId="0" fontId="7" fillId="0" borderId="2" xfId="9" applyFont="1" applyBorder="1" applyAlignment="1" applyProtection="1">
      <alignment horizontal="center" vertical="center" wrapText="1"/>
      <protection locked="0"/>
    </xf>
    <xf numFmtId="0" fontId="7" fillId="0" borderId="2" xfId="6" applyFont="1" applyBorder="1" applyAlignment="1" applyProtection="1">
      <alignment horizontal="center" vertical="top" wrapText="1"/>
      <protection locked="0"/>
    </xf>
    <xf numFmtId="0" fontId="7" fillId="14" borderId="2" xfId="6" applyFont="1" applyFill="1" applyBorder="1" applyAlignment="1">
      <alignment horizontal="center" vertical="center" wrapText="1"/>
    </xf>
    <xf numFmtId="0" fontId="7" fillId="14" borderId="2" xfId="6" applyFont="1" applyFill="1" applyBorder="1" applyAlignment="1">
      <alignment horizontal="left" vertical="center"/>
    </xf>
    <xf numFmtId="3" fontId="7" fillId="14" borderId="2" xfId="6" applyNumberFormat="1" applyFont="1" applyFill="1" applyBorder="1" applyAlignment="1">
      <alignment horizontal="right" vertical="center"/>
    </xf>
    <xf numFmtId="3" fontId="7" fillId="9" borderId="2" xfId="6" applyNumberFormat="1" applyFont="1" applyFill="1" applyBorder="1" applyAlignment="1">
      <alignment horizontal="right" vertical="center"/>
    </xf>
    <xf numFmtId="0" fontId="7" fillId="9" borderId="2" xfId="6" applyFont="1" applyFill="1" applyBorder="1" applyAlignment="1">
      <alignment horizontal="center" vertical="center" wrapText="1"/>
    </xf>
    <xf numFmtId="0" fontId="109" fillId="6" borderId="1" xfId="4" applyFont="1" applyFill="1" applyAlignment="1">
      <alignment vertical="center"/>
    </xf>
    <xf numFmtId="0" fontId="109" fillId="6" borderId="1" xfId="229" applyFont="1" applyFill="1" applyBorder="1" applyAlignment="1"/>
    <xf numFmtId="0" fontId="115" fillId="0" borderId="2" xfId="0" applyFont="1" applyBorder="1" applyAlignment="1">
      <alignment horizontal="center" vertical="center"/>
    </xf>
    <xf numFmtId="0" fontId="115" fillId="0" borderId="2" xfId="0" applyFont="1" applyBorder="1" applyAlignment="1">
      <alignment horizontal="left" vertical="center"/>
    </xf>
    <xf numFmtId="0" fontId="115" fillId="0" borderId="2" xfId="0" applyFont="1" applyBorder="1" applyAlignment="1">
      <alignment horizontal="left" vertical="center" wrapText="1"/>
    </xf>
    <xf numFmtId="0" fontId="116" fillId="0" borderId="2" xfId="0" applyFont="1" applyBorder="1" applyAlignment="1">
      <alignment horizontal="left" vertical="center"/>
    </xf>
    <xf numFmtId="0" fontId="115" fillId="9" borderId="2" xfId="0" applyFont="1" applyFill="1" applyBorder="1" applyAlignment="1">
      <alignment horizontal="left" vertical="center"/>
    </xf>
    <xf numFmtId="0" fontId="114" fillId="57" borderId="2" xfId="0" applyFont="1" applyFill="1" applyBorder="1" applyAlignment="1">
      <alignment horizontal="center" vertical="center"/>
    </xf>
    <xf numFmtId="0" fontId="114" fillId="57" borderId="2" xfId="0" applyFont="1" applyFill="1" applyBorder="1" applyAlignment="1">
      <alignment horizontal="center" vertical="center" wrapText="1"/>
    </xf>
    <xf numFmtId="0" fontId="115" fillId="9" borderId="2" xfId="0" applyFont="1" applyFill="1" applyBorder="1" applyAlignment="1">
      <alignment horizontal="center" vertical="center"/>
    </xf>
    <xf numFmtId="0" fontId="115" fillId="45" borderId="2" xfId="0" applyFont="1" applyFill="1" applyBorder="1" applyAlignment="1">
      <alignment horizontal="left" vertical="center"/>
    </xf>
    <xf numFmtId="0" fontId="115" fillId="45" borderId="2" xfId="0" applyFont="1" applyFill="1" applyBorder="1" applyAlignment="1">
      <alignment horizontal="center" vertical="center"/>
    </xf>
    <xf numFmtId="0" fontId="115" fillId="45" borderId="2" xfId="0" applyFont="1" applyFill="1" applyBorder="1" applyAlignment="1">
      <alignment horizontal="center" vertical="center" wrapText="1"/>
    </xf>
    <xf numFmtId="0" fontId="116" fillId="45" borderId="2" xfId="0" applyFont="1" applyFill="1" applyBorder="1" applyAlignment="1">
      <alignment horizontal="center" vertical="center" wrapText="1"/>
    </xf>
    <xf numFmtId="0" fontId="117" fillId="45" borderId="2" xfId="0" applyFont="1" applyFill="1" applyBorder="1" applyAlignment="1">
      <alignment horizontal="center" vertical="center"/>
    </xf>
    <xf numFmtId="0" fontId="115" fillId="45" borderId="2" xfId="0" applyFont="1" applyFill="1" applyBorder="1" applyAlignment="1">
      <alignment horizontal="left" vertical="center" wrapText="1"/>
    </xf>
    <xf numFmtId="0" fontId="118" fillId="14" borderId="2" xfId="0" applyFont="1" applyFill="1" applyBorder="1" applyAlignment="1">
      <alignment horizontal="center" vertical="center"/>
    </xf>
    <xf numFmtId="0" fontId="118" fillId="14" borderId="2" xfId="0" applyFont="1" applyFill="1" applyBorder="1" applyAlignment="1">
      <alignment horizontal="left" vertical="center"/>
    </xf>
    <xf numFmtId="0" fontId="118" fillId="14" borderId="2" xfId="0" applyFont="1" applyFill="1" applyBorder="1" applyAlignment="1">
      <alignment horizontal="left" vertical="center" wrapText="1"/>
    </xf>
    <xf numFmtId="0" fontId="115" fillId="14" borderId="2" xfId="0" applyFont="1" applyFill="1" applyBorder="1" applyAlignment="1">
      <alignment horizontal="left" vertical="center" wrapText="1"/>
    </xf>
    <xf numFmtId="0" fontId="80" fillId="14" borderId="2" xfId="0" applyFont="1" applyFill="1" applyBorder="1"/>
    <xf numFmtId="49" fontId="115" fillId="9" borderId="2" xfId="0" applyNumberFormat="1" applyFont="1" applyFill="1" applyBorder="1" applyAlignment="1">
      <alignment horizontal="left" vertical="center"/>
    </xf>
    <xf numFmtId="49" fontId="115" fillId="0" borderId="2" xfId="0" applyNumberFormat="1" applyFont="1" applyBorder="1" applyAlignment="1">
      <alignment horizontal="left" vertical="center"/>
    </xf>
    <xf numFmtId="0" fontId="115" fillId="9" borderId="2" xfId="0" applyFont="1" applyFill="1" applyBorder="1" applyAlignment="1">
      <alignment horizontal="left" vertical="center" wrapText="1"/>
    </xf>
    <xf numFmtId="0" fontId="115" fillId="40" borderId="2" xfId="0" applyFont="1" applyFill="1" applyBorder="1" applyAlignment="1">
      <alignment horizontal="center" vertical="center"/>
    </xf>
    <xf numFmtId="0" fontId="115" fillId="40" borderId="2" xfId="0" applyFont="1" applyFill="1" applyBorder="1" applyAlignment="1">
      <alignment horizontal="left" vertical="center" wrapText="1"/>
    </xf>
    <xf numFmtId="0" fontId="115" fillId="40" borderId="2" xfId="0" applyFont="1" applyFill="1" applyBorder="1" applyAlignment="1">
      <alignment horizontal="left" vertical="center"/>
    </xf>
    <xf numFmtId="49" fontId="115" fillId="40" borderId="2" xfId="0" applyNumberFormat="1" applyFont="1" applyFill="1" applyBorder="1" applyAlignment="1">
      <alignment horizontal="left" vertical="center"/>
    </xf>
    <xf numFmtId="0" fontId="119" fillId="45" borderId="2" xfId="0" applyFont="1" applyFill="1" applyBorder="1" applyAlignment="1">
      <alignment horizontal="left" vertical="center"/>
    </xf>
    <xf numFmtId="0" fontId="116" fillId="0" borderId="2" xfId="0" applyFont="1" applyBorder="1" applyAlignment="1">
      <alignment horizontal="left" vertical="center" wrapText="1"/>
    </xf>
    <xf numFmtId="0" fontId="117" fillId="0" borderId="2" xfId="0" applyFont="1" applyBorder="1" applyAlignment="1">
      <alignment horizontal="left" vertical="center" wrapText="1"/>
    </xf>
    <xf numFmtId="0" fontId="117" fillId="0" borderId="2" xfId="0" applyFont="1" applyBorder="1" applyAlignment="1">
      <alignment horizontal="left" vertical="center"/>
    </xf>
    <xf numFmtId="0" fontId="7" fillId="60" borderId="41" xfId="0" applyFont="1" applyFill="1" applyBorder="1" applyAlignment="1">
      <alignment horizontal="left"/>
    </xf>
    <xf numFmtId="0" fontId="117" fillId="40" borderId="2" xfId="0" applyFont="1" applyFill="1" applyBorder="1" applyAlignment="1">
      <alignment horizontal="left" vertical="center" wrapText="1"/>
    </xf>
    <xf numFmtId="0" fontId="80" fillId="14" borderId="2" xfId="0" applyFont="1" applyFill="1" applyBorder="1" applyAlignment="1">
      <alignment wrapText="1"/>
    </xf>
    <xf numFmtId="0" fontId="118" fillId="14" borderId="2" xfId="0" applyFont="1" applyFill="1" applyBorder="1" applyAlignment="1">
      <alignment horizontal="center"/>
    </xf>
    <xf numFmtId="0" fontId="118" fillId="14" borderId="2" xfId="0" applyFont="1" applyFill="1" applyBorder="1" applyAlignment="1">
      <alignment horizontal="left" wrapText="1"/>
    </xf>
    <xf numFmtId="0" fontId="118" fillId="14" borderId="2" xfId="0" applyFont="1" applyFill="1" applyBorder="1" applyAlignment="1">
      <alignment horizontal="left"/>
    </xf>
    <xf numFmtId="0" fontId="115" fillId="14" borderId="2" xfId="0" applyFont="1" applyFill="1" applyBorder="1" applyAlignment="1">
      <alignment horizontal="left" wrapText="1"/>
    </xf>
    <xf numFmtId="0" fontId="90" fillId="40" borderId="2" xfId="0" applyFont="1" applyFill="1" applyBorder="1" applyAlignment="1">
      <alignment horizontal="left"/>
    </xf>
    <xf numFmtId="49" fontId="115" fillId="59" borderId="2" xfId="0" applyNumberFormat="1" applyFont="1" applyFill="1" applyBorder="1" applyAlignment="1">
      <alignment horizontal="left" vertical="center"/>
    </xf>
    <xf numFmtId="0" fontId="80" fillId="58" borderId="0" xfId="0" applyFont="1" applyFill="1"/>
    <xf numFmtId="0" fontId="80" fillId="43" borderId="0" xfId="0" applyFont="1" applyFill="1"/>
    <xf numFmtId="0" fontId="80" fillId="53" borderId="0" xfId="0" applyFont="1" applyFill="1"/>
    <xf numFmtId="0" fontId="80" fillId="41" borderId="0" xfId="0" applyFont="1" applyFill="1"/>
    <xf numFmtId="0" fontId="80" fillId="54" borderId="0" xfId="0" applyFont="1" applyFill="1"/>
    <xf numFmtId="0" fontId="80" fillId="39" borderId="0" xfId="0" applyFont="1" applyFill="1"/>
    <xf numFmtId="0" fontId="80" fillId="39" borderId="1" xfId="0" applyFont="1" applyFill="1" applyBorder="1"/>
    <xf numFmtId="0" fontId="80" fillId="39" borderId="1" xfId="0" applyFont="1" applyFill="1" applyBorder="1" applyAlignment="1">
      <alignment wrapText="1"/>
    </xf>
    <xf numFmtId="0" fontId="80" fillId="42" borderId="0" xfId="0" applyFont="1" applyFill="1"/>
    <xf numFmtId="0" fontId="80" fillId="64" borderId="0" xfId="0" applyFont="1" applyFill="1"/>
    <xf numFmtId="0" fontId="80" fillId="63" borderId="0" xfId="0" applyFont="1" applyFill="1"/>
    <xf numFmtId="0" fontId="120" fillId="63" borderId="0" xfId="0" applyFont="1" applyFill="1"/>
    <xf numFmtId="0" fontId="121" fillId="54" borderId="0" xfId="0" applyFont="1" applyFill="1"/>
    <xf numFmtId="0" fontId="120" fillId="54" borderId="0" xfId="0" applyFont="1" applyFill="1"/>
    <xf numFmtId="0" fontId="6" fillId="56" borderId="2" xfId="0" applyFont="1" applyFill="1" applyBorder="1" applyAlignment="1">
      <alignment horizontal="center" vertical="center" wrapText="1"/>
    </xf>
    <xf numFmtId="0" fontId="122" fillId="0" borderId="0" xfId="0" applyFont="1"/>
    <xf numFmtId="0" fontId="3" fillId="59" borderId="0" xfId="0" applyFont="1" applyFill="1"/>
    <xf numFmtId="0" fontId="0" fillId="65" borderId="0" xfId="0" applyFill="1"/>
    <xf numFmtId="49" fontId="123" fillId="59" borderId="2" xfId="0" applyNumberFormat="1" applyFont="1" applyFill="1" applyBorder="1" applyAlignment="1">
      <alignment horizontal="left" vertical="center"/>
    </xf>
    <xf numFmtId="0" fontId="124" fillId="59" borderId="0" xfId="0" applyFont="1" applyFill="1" applyAlignment="1">
      <alignment vertical="center"/>
    </xf>
    <xf numFmtId="0" fontId="7" fillId="5" borderId="2" xfId="0" applyFont="1" applyFill="1" applyBorder="1" applyAlignment="1">
      <alignment horizontal="left"/>
    </xf>
    <xf numFmtId="0" fontId="7" fillId="5" borderId="2" xfId="0" applyFont="1" applyFill="1" applyBorder="1"/>
    <xf numFmtId="0" fontId="7" fillId="5" borderId="0" xfId="0" applyFont="1" applyFill="1"/>
    <xf numFmtId="0" fontId="125" fillId="43" borderId="0" xfId="0" applyFont="1" applyFill="1"/>
    <xf numFmtId="0" fontId="125" fillId="54" borderId="0" xfId="0" applyFont="1" applyFill="1"/>
    <xf numFmtId="0" fontId="7" fillId="5" borderId="2" xfId="0" applyFont="1" applyFill="1" applyBorder="1" applyAlignment="1">
      <alignment horizontal="center"/>
    </xf>
    <xf numFmtId="0" fontId="125" fillId="53" borderId="0" xfId="0" applyFont="1" applyFill="1"/>
    <xf numFmtId="0" fontId="125" fillId="39" borderId="1" xfId="0" applyFont="1" applyFill="1" applyBorder="1"/>
    <xf numFmtId="0" fontId="125" fillId="39" borderId="1" xfId="0" applyFont="1" applyFill="1" applyBorder="1" applyAlignment="1">
      <alignment wrapText="1"/>
    </xf>
    <xf numFmtId="0" fontId="125" fillId="42" borderId="0" xfId="0" applyFont="1" applyFill="1"/>
    <xf numFmtId="0" fontId="125" fillId="64" borderId="0" xfId="0" applyFont="1" applyFill="1"/>
    <xf numFmtId="0" fontId="125" fillId="0" borderId="0" xfId="0" applyFont="1"/>
    <xf numFmtId="0" fontId="126" fillId="54" borderId="0" xfId="0" applyFont="1" applyFill="1"/>
    <xf numFmtId="0" fontId="80" fillId="53" borderId="0" xfId="0" applyFont="1" applyFill="1" applyAlignment="1">
      <alignment horizontal="left"/>
    </xf>
    <xf numFmtId="0" fontId="80" fillId="43" borderId="0" xfId="0" applyFont="1" applyFill="1" applyAlignment="1">
      <alignment horizontal="left"/>
    </xf>
    <xf numFmtId="0" fontId="80" fillId="43" borderId="0" xfId="0" applyFont="1" applyFill="1" applyAlignment="1">
      <alignment wrapText="1"/>
    </xf>
    <xf numFmtId="0" fontId="80" fillId="66" borderId="0" xfId="0" applyFont="1" applyFill="1"/>
    <xf numFmtId="0" fontId="125" fillId="66" borderId="0" xfId="0" applyFont="1" applyFill="1"/>
    <xf numFmtId="49" fontId="115" fillId="40" borderId="1" xfId="0" applyNumberFormat="1" applyFont="1" applyFill="1" applyBorder="1" applyAlignment="1">
      <alignment horizontal="left" vertical="center"/>
    </xf>
    <xf numFmtId="0" fontId="125" fillId="0" borderId="1" xfId="0" applyFont="1" applyBorder="1"/>
    <xf numFmtId="0" fontId="80" fillId="0" borderId="1" xfId="0" applyFont="1" applyBorder="1"/>
    <xf numFmtId="0" fontId="80" fillId="39" borderId="0" xfId="0" applyFont="1" applyFill="1" applyAlignment="1">
      <alignment horizontal="left"/>
    </xf>
    <xf numFmtId="0" fontId="80" fillId="54" borderId="0" xfId="0" applyFont="1" applyFill="1" applyAlignment="1">
      <alignment horizontal="left"/>
    </xf>
    <xf numFmtId="0" fontId="80" fillId="66" borderId="0" xfId="0" applyFont="1" applyFill="1" applyAlignment="1">
      <alignment horizontal="left"/>
    </xf>
    <xf numFmtId="0" fontId="80" fillId="41" borderId="0" xfId="0" applyFont="1" applyFill="1" applyAlignment="1">
      <alignment horizontal="left"/>
    </xf>
    <xf numFmtId="0" fontId="80" fillId="42" borderId="0" xfId="0" applyFont="1" applyFill="1" applyAlignment="1">
      <alignment horizontal="left"/>
    </xf>
    <xf numFmtId="0" fontId="6" fillId="0" borderId="33" xfId="0" applyFont="1" applyBorder="1" applyAlignment="1">
      <alignment horizontal="center" vertical="center" wrapText="1"/>
    </xf>
    <xf numFmtId="0" fontId="18" fillId="0" borderId="2" xfId="0" applyFont="1" applyBorder="1" applyAlignment="1">
      <alignment horizontal="center" vertical="top"/>
    </xf>
    <xf numFmtId="0" fontId="7" fillId="0" borderId="1" xfId="4" applyFont="1"/>
    <xf numFmtId="3" fontId="7" fillId="0" borderId="5" xfId="0" applyNumberFormat="1" applyFont="1" applyBorder="1" applyAlignment="1">
      <alignment horizontal="right" wrapText="1"/>
    </xf>
    <xf numFmtId="3" fontId="7" fillId="45" borderId="5" xfId="0" applyNumberFormat="1" applyFont="1" applyFill="1" applyBorder="1" applyAlignment="1">
      <alignment horizontal="right" wrapText="1"/>
    </xf>
    <xf numFmtId="14" fontId="7" fillId="0" borderId="1" xfId="0" applyNumberFormat="1" applyFont="1" applyBorder="1"/>
    <xf numFmtId="3" fontId="6" fillId="0" borderId="5" xfId="0" applyNumberFormat="1" applyFont="1" applyBorder="1" applyAlignment="1">
      <alignment horizontal="right" wrapText="1"/>
    </xf>
    <xf numFmtId="3" fontId="7" fillId="46" borderId="2" xfId="0" applyNumberFormat="1" applyFont="1" applyFill="1" applyBorder="1" applyAlignment="1">
      <alignment horizontal="right" wrapText="1"/>
    </xf>
    <xf numFmtId="0" fontId="38" fillId="0" borderId="35" xfId="0" applyFont="1" applyBorder="1" applyAlignment="1">
      <alignment vertical="center"/>
    </xf>
    <xf numFmtId="0" fontId="38" fillId="0" borderId="37" xfId="0" applyFont="1" applyBorder="1" applyAlignment="1">
      <alignment vertical="center"/>
    </xf>
    <xf numFmtId="0" fontId="18" fillId="3" borderId="2" xfId="0" applyFont="1" applyFill="1" applyBorder="1" applyAlignment="1">
      <alignment horizontal="center" vertical="top"/>
    </xf>
    <xf numFmtId="0" fontId="7" fillId="45" borderId="2" xfId="0" applyFont="1" applyFill="1" applyBorder="1" applyAlignment="1">
      <alignment horizontal="center" vertical="top" wrapText="1"/>
    </xf>
    <xf numFmtId="0" fontId="7" fillId="45" borderId="2" xfId="0" applyFont="1" applyFill="1" applyBorder="1" applyAlignment="1">
      <alignment vertical="top" wrapText="1"/>
    </xf>
    <xf numFmtId="3" fontId="18" fillId="45" borderId="2" xfId="0" applyNumberFormat="1" applyFont="1" applyFill="1" applyBorder="1" applyAlignment="1">
      <alignment horizontal="right" vertical="top" wrapText="1"/>
    </xf>
    <xf numFmtId="0" fontId="38" fillId="0" borderId="2" xfId="0" applyFont="1" applyBorder="1" applyAlignment="1">
      <alignment horizontal="left" vertical="top" wrapText="1"/>
    </xf>
    <xf numFmtId="3" fontId="7" fillId="0" borderId="5" xfId="0" applyNumberFormat="1" applyFont="1" applyBorder="1" applyAlignment="1">
      <alignment horizontal="right" vertical="top" wrapText="1"/>
    </xf>
    <xf numFmtId="3" fontId="7" fillId="48" borderId="2" xfId="0" applyNumberFormat="1" applyFont="1" applyFill="1" applyBorder="1" applyAlignment="1">
      <alignment horizontal="right" vertical="top" wrapText="1"/>
    </xf>
    <xf numFmtId="0" fontId="7" fillId="45" borderId="2" xfId="0" applyFont="1" applyFill="1" applyBorder="1" applyAlignment="1">
      <alignment horizontal="center" vertical="top"/>
    </xf>
    <xf numFmtId="3" fontId="7" fillId="45" borderId="5" xfId="0" applyNumberFormat="1" applyFont="1" applyFill="1" applyBorder="1" applyAlignment="1">
      <alignment horizontal="right" vertical="top" wrapText="1"/>
    </xf>
    <xf numFmtId="3" fontId="38" fillId="4" borderId="2" xfId="0" applyNumberFormat="1" applyFont="1" applyFill="1" applyBorder="1" applyAlignment="1">
      <alignment horizontal="right" vertical="top" wrapText="1"/>
    </xf>
    <xf numFmtId="3" fontId="7" fillId="46" borderId="2" xfId="0" applyNumberFormat="1" applyFont="1" applyFill="1" applyBorder="1" applyAlignment="1">
      <alignment horizontal="right" vertical="top" wrapText="1"/>
    </xf>
    <xf numFmtId="0" fontId="18" fillId="3" borderId="6" xfId="0" applyFont="1" applyFill="1" applyBorder="1" applyAlignment="1">
      <alignment horizontal="left" vertical="top"/>
    </xf>
    <xf numFmtId="0" fontId="18" fillId="3" borderId="4" xfId="0" applyFont="1" applyFill="1" applyBorder="1" applyAlignment="1">
      <alignment horizontal="left" vertical="top"/>
    </xf>
    <xf numFmtId="168" fontId="7" fillId="8" borderId="2" xfId="0" applyNumberFormat="1" applyFont="1" applyFill="1" applyBorder="1" applyAlignment="1">
      <alignment wrapText="1"/>
    </xf>
    <xf numFmtId="168" fontId="7" fillId="8" borderId="2" xfId="0" applyNumberFormat="1" applyFont="1" applyFill="1" applyBorder="1" applyAlignment="1">
      <alignment horizontal="center" wrapText="1"/>
    </xf>
    <xf numFmtId="168" fontId="13" fillId="0" borderId="2" xfId="0" applyNumberFormat="1" applyFont="1" applyBorder="1" applyAlignment="1">
      <alignment wrapText="1"/>
    </xf>
    <xf numFmtId="3" fontId="6" fillId="0" borderId="5" xfId="0" applyNumberFormat="1" applyFont="1" applyBorder="1" applyAlignment="1">
      <alignment horizontal="right" vertical="top" wrapText="1"/>
    </xf>
    <xf numFmtId="168" fontId="7" fillId="0" borderId="2" xfId="0" applyNumberFormat="1" applyFont="1" applyBorder="1" applyAlignment="1">
      <alignment wrapText="1"/>
    </xf>
    <xf numFmtId="168" fontId="7" fillId="0" borderId="2" xfId="0" applyNumberFormat="1" applyFont="1" applyBorder="1" applyAlignment="1">
      <alignment horizontal="center" wrapText="1"/>
    </xf>
    <xf numFmtId="14" fontId="7" fillId="0" borderId="0" xfId="0" applyNumberFormat="1" applyFont="1"/>
    <xf numFmtId="3" fontId="20" fillId="4" borderId="2" xfId="0" applyNumberFormat="1" applyFont="1" applyFill="1" applyBorder="1" applyAlignment="1">
      <alignment horizontal="right" wrapText="1"/>
    </xf>
    <xf numFmtId="3" fontId="7" fillId="0" borderId="2" xfId="0" applyNumberFormat="1" applyFont="1" applyBorder="1" applyAlignment="1">
      <alignment horizontal="right" wrapText="1"/>
    </xf>
    <xf numFmtId="3" fontId="7" fillId="13" borderId="2" xfId="0" applyNumberFormat="1" applyFont="1" applyFill="1" applyBorder="1" applyAlignment="1">
      <alignment horizontal="right" wrapText="1"/>
    </xf>
    <xf numFmtId="0" fontId="7" fillId="4" borderId="2" xfId="0" applyFont="1" applyFill="1" applyBorder="1" applyAlignment="1">
      <alignment horizontal="right"/>
    </xf>
    <xf numFmtId="3" fontId="7" fillId="4" borderId="2" xfId="0" applyNumberFormat="1" applyFont="1" applyFill="1" applyBorder="1" applyAlignment="1">
      <alignment horizontal="right" wrapText="1"/>
    </xf>
    <xf numFmtId="3" fontId="6" fillId="48" borderId="2" xfId="0" applyNumberFormat="1" applyFont="1" applyFill="1" applyBorder="1" applyAlignment="1">
      <alignment horizontal="right" wrapText="1"/>
    </xf>
    <xf numFmtId="3" fontId="18" fillId="3" borderId="2" xfId="0" applyNumberFormat="1" applyFont="1" applyFill="1" applyBorder="1" applyAlignment="1">
      <alignment horizontal="right"/>
    </xf>
    <xf numFmtId="3" fontId="18" fillId="4" borderId="2" xfId="0" applyNumberFormat="1" applyFont="1" applyFill="1" applyBorder="1" applyAlignment="1">
      <alignment horizontal="right" wrapText="1"/>
    </xf>
    <xf numFmtId="3" fontId="7" fillId="4" borderId="2" xfId="0" applyNumberFormat="1" applyFont="1" applyFill="1" applyBorder="1" applyAlignment="1">
      <alignment horizontal="right" vertical="top" wrapText="1"/>
    </xf>
    <xf numFmtId="3" fontId="6" fillId="48" borderId="2" xfId="0" applyNumberFormat="1" applyFont="1" applyFill="1" applyBorder="1" applyAlignment="1">
      <alignment horizontal="right" vertical="top" wrapText="1"/>
    </xf>
    <xf numFmtId="3" fontId="18" fillId="3" borderId="2" xfId="0" applyNumberFormat="1" applyFont="1" applyFill="1" applyBorder="1" applyAlignment="1">
      <alignment horizontal="right" vertical="top"/>
    </xf>
    <xf numFmtId="3" fontId="20" fillId="4" borderId="2" xfId="0" applyNumberFormat="1" applyFont="1" applyFill="1" applyBorder="1" applyAlignment="1">
      <alignment horizontal="right" vertical="top" wrapText="1"/>
    </xf>
    <xf numFmtId="3" fontId="18" fillId="4" borderId="2" xfId="0" applyNumberFormat="1" applyFont="1" applyFill="1" applyBorder="1" applyAlignment="1">
      <alignment horizontal="right" vertical="top" wrapText="1"/>
    </xf>
    <xf numFmtId="3" fontId="7" fillId="0" borderId="2" xfId="0" applyNumberFormat="1" applyFont="1" applyBorder="1" applyAlignment="1">
      <alignment horizontal="right" vertical="top" wrapText="1"/>
    </xf>
    <xf numFmtId="3" fontId="7" fillId="13" borderId="2" xfId="0" applyNumberFormat="1" applyFont="1" applyFill="1" applyBorder="1" applyAlignment="1">
      <alignment horizontal="right" vertical="top" wrapText="1"/>
    </xf>
    <xf numFmtId="0" fontId="7" fillId="4" borderId="2" xfId="0" applyFont="1" applyFill="1" applyBorder="1" applyAlignment="1">
      <alignment horizontal="right" vertical="top"/>
    </xf>
    <xf numFmtId="0" fontId="17" fillId="0" borderId="2" xfId="0" applyFont="1" applyBorder="1" applyAlignment="1" applyProtection="1">
      <alignment horizontal="left" wrapText="1"/>
      <protection locked="0"/>
    </xf>
    <xf numFmtId="0" fontId="36" fillId="0" borderId="2" xfId="0" applyFont="1" applyBorder="1" applyAlignment="1">
      <alignment wrapText="1"/>
    </xf>
    <xf numFmtId="0" fontId="36" fillId="8" borderId="2" xfId="0" applyFont="1" applyFill="1" applyBorder="1" applyAlignment="1">
      <alignment wrapText="1"/>
    </xf>
    <xf numFmtId="10" fontId="8" fillId="0" borderId="2" xfId="11" applyNumberFormat="1" applyFont="1" applyBorder="1" applyAlignment="1">
      <alignment horizontal="right" wrapText="1"/>
    </xf>
    <xf numFmtId="1" fontId="8" fillId="0" borderId="2" xfId="11" applyNumberFormat="1" applyFont="1" applyBorder="1" applyAlignment="1">
      <alignment horizontal="right" wrapText="1"/>
    </xf>
    <xf numFmtId="0" fontId="13" fillId="0" borderId="15" xfId="6" applyFont="1" applyBorder="1" applyAlignment="1">
      <alignment horizontal="right"/>
    </xf>
    <xf numFmtId="0" fontId="99" fillId="62" borderId="1" xfId="6" applyFont="1" applyFill="1" applyAlignment="1">
      <alignment horizontal="left" vertical="top" wrapText="1"/>
    </xf>
    <xf numFmtId="0" fontId="105" fillId="62" borderId="0" xfId="0" applyFont="1" applyFill="1" applyAlignment="1">
      <alignment horizontal="left" wrapText="1"/>
    </xf>
    <xf numFmtId="3" fontId="16" fillId="0" borderId="1" xfId="6" applyNumberFormat="1" applyFont="1" applyAlignment="1">
      <alignment vertical="top"/>
    </xf>
    <xf numFmtId="0" fontId="7" fillId="0" borderId="1" xfId="6" applyFont="1" applyAlignment="1">
      <alignment vertical="top"/>
    </xf>
    <xf numFmtId="10" fontId="7" fillId="0" borderId="2" xfId="7" applyNumberFormat="1" applyFont="1" applyFill="1" applyBorder="1" applyAlignment="1" applyProtection="1">
      <alignment vertical="top"/>
      <protection locked="0"/>
    </xf>
    <xf numFmtId="0" fontId="79" fillId="0" borderId="2" xfId="6" applyFont="1" applyBorder="1" applyAlignment="1">
      <alignment horizontal="center"/>
    </xf>
    <xf numFmtId="0" fontId="129" fillId="0" borderId="2" xfId="6" applyFont="1" applyBorder="1" applyAlignment="1">
      <alignment horizontal="center"/>
    </xf>
    <xf numFmtId="0" fontId="7" fillId="0" borderId="1" xfId="6" applyFont="1" applyAlignment="1">
      <alignment vertical="center" wrapText="1"/>
    </xf>
    <xf numFmtId="0" fontId="18" fillId="8" borderId="6" xfId="6" applyFont="1" applyFill="1" applyBorder="1" applyAlignment="1">
      <alignment horizontal="left" vertical="center" wrapText="1"/>
    </xf>
    <xf numFmtId="0" fontId="18" fillId="8" borderId="6" xfId="6" applyFont="1" applyFill="1" applyBorder="1" applyAlignment="1">
      <alignment horizontal="left" vertical="center"/>
    </xf>
    <xf numFmtId="0" fontId="18" fillId="8" borderId="9" xfId="6" applyFont="1" applyFill="1" applyBorder="1" applyAlignment="1">
      <alignment vertical="center" wrapText="1"/>
    </xf>
    <xf numFmtId="0" fontId="7" fillId="9" borderId="2" xfId="6" applyFont="1" applyFill="1" applyBorder="1" applyAlignment="1">
      <alignment horizontal="left" vertical="center"/>
    </xf>
    <xf numFmtId="0" fontId="13" fillId="0" borderId="15" xfId="6" applyFont="1" applyBorder="1"/>
    <xf numFmtId="0" fontId="7" fillId="0" borderId="2" xfId="6" quotePrefix="1" applyFont="1" applyBorder="1" applyAlignment="1">
      <alignment horizontal="center"/>
    </xf>
    <xf numFmtId="0" fontId="7" fillId="67" borderId="2" xfId="0" applyFont="1" applyFill="1" applyBorder="1" applyAlignment="1">
      <alignment horizontal="center"/>
    </xf>
    <xf numFmtId="0" fontId="7" fillId="67" borderId="2" xfId="0" applyFont="1" applyFill="1" applyBorder="1" applyAlignment="1">
      <alignment horizontal="left"/>
    </xf>
    <xf numFmtId="168" fontId="17" fillId="67" borderId="2" xfId="0" applyNumberFormat="1" applyFont="1" applyFill="1" applyBorder="1" applyAlignment="1">
      <alignment horizontal="right" wrapText="1"/>
    </xf>
    <xf numFmtId="0" fontId="7" fillId="67" borderId="2" xfId="0" applyFont="1" applyFill="1" applyBorder="1" applyAlignment="1">
      <alignment horizontal="left" wrapText="1"/>
    </xf>
    <xf numFmtId="0" fontId="91" fillId="67" borderId="2" xfId="0" applyFont="1" applyFill="1" applyBorder="1" applyAlignment="1">
      <alignment horizontal="center" vertical="center"/>
    </xf>
    <xf numFmtId="168" fontId="6" fillId="9" borderId="2" xfId="0" applyNumberFormat="1" applyFont="1" applyFill="1" applyBorder="1" applyAlignment="1">
      <alignment horizontal="right" wrapText="1"/>
    </xf>
    <xf numFmtId="0" fontId="84" fillId="0" borderId="4" xfId="0" applyFont="1" applyBorder="1" applyAlignment="1">
      <alignment horizontal="center" vertical="center"/>
    </xf>
    <xf numFmtId="0" fontId="79" fillId="8" borderId="40" xfId="0" applyFont="1" applyFill="1" applyBorder="1" applyAlignment="1">
      <alignment horizontal="left"/>
    </xf>
    <xf numFmtId="0" fontId="79" fillId="8" borderId="39" xfId="0" applyFont="1" applyFill="1" applyBorder="1"/>
    <xf numFmtId="0" fontId="79" fillId="8" borderId="43" xfId="0" applyFont="1" applyFill="1" applyBorder="1" applyAlignment="1">
      <alignment horizontal="left"/>
    </xf>
    <xf numFmtId="0" fontId="79" fillId="8" borderId="41" xfId="0" applyFont="1" applyFill="1" applyBorder="1" applyAlignment="1">
      <alignment horizontal="left"/>
    </xf>
    <xf numFmtId="0" fontId="130" fillId="8" borderId="2" xfId="0" applyFont="1" applyFill="1" applyBorder="1"/>
    <xf numFmtId="0" fontId="13" fillId="0" borderId="1" xfId="0" applyFont="1" applyBorder="1" applyAlignment="1">
      <alignment horizontal="left" vertical="top"/>
    </xf>
    <xf numFmtId="9" fontId="6" fillId="0" borderId="5" xfId="0" applyNumberFormat="1" applyFont="1" applyBorder="1" applyAlignment="1">
      <alignment horizontal="center" vertical="center"/>
    </xf>
    <xf numFmtId="0" fontId="131" fillId="41" borderId="0" xfId="0" applyFont="1" applyFill="1"/>
    <xf numFmtId="0" fontId="131" fillId="43" borderId="0" xfId="0" applyFont="1" applyFill="1"/>
    <xf numFmtId="0" fontId="131" fillId="53" borderId="0" xfId="0" applyFont="1" applyFill="1"/>
    <xf numFmtId="0" fontId="131" fillId="54" borderId="0" xfId="0" applyFont="1" applyFill="1"/>
    <xf numFmtId="0" fontId="131" fillId="39" borderId="1" xfId="0" applyFont="1" applyFill="1" applyBorder="1"/>
    <xf numFmtId="0" fontId="131" fillId="39" borderId="1" xfId="0" applyFont="1" applyFill="1" applyBorder="1" applyAlignment="1">
      <alignment wrapText="1"/>
    </xf>
    <xf numFmtId="0" fontId="131" fillId="42" borderId="0" xfId="0" applyFont="1" applyFill="1"/>
    <xf numFmtId="0" fontId="131" fillId="64" borderId="0" xfId="0" applyFont="1" applyFill="1"/>
    <xf numFmtId="0" fontId="7" fillId="0" borderId="30" xfId="0" applyFont="1" applyBorder="1" applyAlignment="1">
      <alignment wrapText="1"/>
    </xf>
    <xf numFmtId="0" fontId="7" fillId="0" borderId="30" xfId="0" applyFont="1" applyBorder="1" applyAlignment="1">
      <alignment horizontal="right"/>
    </xf>
    <xf numFmtId="168" fontId="7" fillId="8" borderId="30" xfId="0" applyNumberFormat="1" applyFont="1" applyFill="1" applyBorder="1" applyAlignment="1">
      <alignment horizontal="right" wrapText="1"/>
    </xf>
    <xf numFmtId="0" fontId="7" fillId="0" borderId="2" xfId="9" applyFont="1" applyBorder="1" applyAlignment="1" applyProtection="1">
      <alignment vertical="center"/>
      <protection locked="0"/>
    </xf>
    <xf numFmtId="0" fontId="14" fillId="56" borderId="2" xfId="0" applyFont="1" applyFill="1" applyBorder="1" applyAlignment="1">
      <alignment horizontal="center" vertical="center" wrapText="1"/>
    </xf>
    <xf numFmtId="0" fontId="132" fillId="43" borderId="0" xfId="0" applyFont="1" applyFill="1"/>
    <xf numFmtId="0" fontId="132" fillId="53" borderId="0" xfId="0" applyFont="1" applyFill="1"/>
    <xf numFmtId="0" fontId="80" fillId="53" borderId="0" xfId="0" quotePrefix="1" applyFont="1" applyFill="1"/>
    <xf numFmtId="0" fontId="14" fillId="56" borderId="30"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6" fillId="8" borderId="30" xfId="0" applyFont="1" applyFill="1" applyBorder="1" applyAlignment="1">
      <alignment horizontal="center" vertical="center" wrapText="1"/>
    </xf>
    <xf numFmtId="0" fontId="0" fillId="0" borderId="30" xfId="0" applyBorder="1"/>
    <xf numFmtId="0" fontId="132" fillId="39" borderId="1" xfId="0" applyFont="1" applyFill="1" applyBorder="1"/>
    <xf numFmtId="0" fontId="132" fillId="54" borderId="0" xfId="0" applyFont="1" applyFill="1"/>
    <xf numFmtId="0" fontId="132" fillId="53" borderId="0" xfId="0" applyFont="1" applyFill="1" applyAlignment="1">
      <alignment horizontal="left"/>
    </xf>
    <xf numFmtId="0" fontId="132" fillId="66" borderId="0" xfId="0" applyFont="1" applyFill="1"/>
    <xf numFmtId="0" fontId="132" fillId="41" borderId="0" xfId="0" applyFont="1" applyFill="1"/>
    <xf numFmtId="0" fontId="132" fillId="42" borderId="0" xfId="0" applyFont="1" applyFill="1"/>
    <xf numFmtId="0" fontId="125" fillId="39" borderId="0" xfId="0" applyFont="1" applyFill="1"/>
    <xf numFmtId="0" fontId="125" fillId="53" borderId="0" xfId="0" applyFont="1" applyFill="1" applyAlignment="1">
      <alignment horizontal="left"/>
    </xf>
    <xf numFmtId="0" fontId="125" fillId="41" borderId="0" xfId="0" applyFont="1" applyFill="1"/>
    <xf numFmtId="0" fontId="133" fillId="63" borderId="0" xfId="0" applyFont="1" applyFill="1"/>
    <xf numFmtId="0" fontId="134" fillId="63" borderId="0" xfId="0" applyFont="1" applyFill="1"/>
    <xf numFmtId="0" fontId="0" fillId="9" borderId="30" xfId="0" applyFill="1" applyBorder="1"/>
    <xf numFmtId="0" fontId="135" fillId="43" borderId="0" xfId="0" applyFont="1" applyFill="1"/>
    <xf numFmtId="0" fontId="135" fillId="53" borderId="0" xfId="0" applyFont="1" applyFill="1"/>
    <xf numFmtId="0" fontId="0" fillId="9" borderId="0" xfId="0" applyFill="1"/>
    <xf numFmtId="0" fontId="37" fillId="56" borderId="2" xfId="0" applyFont="1" applyFill="1" applyBorder="1" applyAlignment="1">
      <alignment horizontal="center" vertical="center" wrapText="1"/>
    </xf>
    <xf numFmtId="0" fontId="5" fillId="9" borderId="30" xfId="0" applyFont="1" applyFill="1" applyBorder="1"/>
    <xf numFmtId="0" fontId="5" fillId="0" borderId="30" xfId="0" applyFont="1" applyBorder="1"/>
    <xf numFmtId="168" fontId="17" fillId="8" borderId="30" xfId="0" applyNumberFormat="1" applyFont="1" applyFill="1" applyBorder="1" applyAlignment="1">
      <alignment horizontal="right" wrapText="1"/>
    </xf>
    <xf numFmtId="0" fontId="17" fillId="0" borderId="0" xfId="0" applyFont="1" applyAlignment="1">
      <alignment horizontal="left" vertical="top" wrapText="1"/>
    </xf>
    <xf numFmtId="0" fontId="27" fillId="0" borderId="30" xfId="15" applyFont="1" applyBorder="1" applyAlignment="1">
      <alignment wrapText="1"/>
    </xf>
    <xf numFmtId="0" fontId="6" fillId="0" borderId="1" xfId="0" applyFont="1" applyBorder="1" applyAlignment="1">
      <alignment horizontal="left"/>
    </xf>
    <xf numFmtId="168" fontId="6" fillId="0" borderId="1" xfId="0" applyNumberFormat="1" applyFont="1" applyBorder="1" applyAlignment="1">
      <alignment horizontal="right" wrapText="1"/>
    </xf>
    <xf numFmtId="168" fontId="7" fillId="0" borderId="1" xfId="0" applyNumberFormat="1" applyFont="1" applyBorder="1" applyAlignment="1" applyProtection="1">
      <alignment horizontal="right" wrapText="1"/>
      <protection locked="0"/>
    </xf>
    <xf numFmtId="0" fontId="7" fillId="0" borderId="1" xfId="15" applyFont="1" applyAlignment="1">
      <alignment vertical="top" wrapText="1"/>
    </xf>
    <xf numFmtId="0" fontId="7" fillId="6" borderId="1" xfId="6" applyFont="1" applyFill="1" applyAlignment="1">
      <alignment wrapText="1"/>
    </xf>
    <xf numFmtId="0" fontId="7" fillId="6" borderId="1" xfId="6" applyFont="1" applyFill="1"/>
    <xf numFmtId="0" fontId="109" fillId="0" borderId="1" xfId="6" applyFont="1" applyAlignment="1">
      <alignment horizontal="left" vertical="top"/>
    </xf>
    <xf numFmtId="0" fontId="7" fillId="6" borderId="1" xfId="6" applyFont="1" applyFill="1" applyAlignment="1">
      <alignment horizontal="center"/>
    </xf>
    <xf numFmtId="0" fontId="99" fillId="0" borderId="1" xfId="6" applyFont="1" applyAlignment="1">
      <alignment horizontal="left" vertical="top" wrapText="1"/>
    </xf>
    <xf numFmtId="0" fontId="18" fillId="0" borderId="1" xfId="6" applyFont="1" applyAlignment="1">
      <alignment horizontal="left" vertical="center" wrapText="1"/>
    </xf>
    <xf numFmtId="0" fontId="15" fillId="0" borderId="1" xfId="6" applyFont="1" applyAlignment="1">
      <alignment horizontal="center"/>
    </xf>
    <xf numFmtId="0" fontId="7" fillId="0" borderId="1" xfId="6" applyFont="1" applyAlignment="1">
      <alignment horizontal="center" wrapText="1"/>
    </xf>
    <xf numFmtId="167" fontId="7" fillId="0" borderId="1" xfId="6" applyNumberFormat="1" applyFont="1" applyAlignment="1">
      <alignment horizontal="center" wrapText="1"/>
    </xf>
    <xf numFmtId="0" fontId="129" fillId="0" borderId="1" xfId="6" applyFont="1" applyAlignment="1">
      <alignment horizontal="center"/>
    </xf>
    <xf numFmtId="167" fontId="79" fillId="0" borderId="1" xfId="6" applyNumberFormat="1" applyFont="1" applyAlignment="1">
      <alignment horizontal="center" wrapText="1"/>
    </xf>
    <xf numFmtId="0" fontId="109" fillId="0" borderId="1" xfId="6" applyFont="1" applyAlignment="1">
      <alignment vertical="center"/>
    </xf>
    <xf numFmtId="166" fontId="6" fillId="9" borderId="2" xfId="6" applyNumberFormat="1" applyFont="1" applyFill="1" applyBorder="1" applyAlignment="1">
      <alignment horizontal="right" vertical="center" wrapText="1"/>
    </xf>
    <xf numFmtId="0" fontId="7" fillId="6" borderId="1" xfId="15" applyFont="1" applyFill="1"/>
    <xf numFmtId="0" fontId="7" fillId="6" borderId="0" xfId="0" applyFont="1" applyFill="1"/>
    <xf numFmtId="0" fontId="7" fillId="6" borderId="0" xfId="0" applyFont="1" applyFill="1" applyAlignment="1">
      <alignment vertical="center"/>
    </xf>
    <xf numFmtId="0" fontId="7" fillId="6" borderId="0" xfId="0" applyFont="1" applyFill="1" applyAlignment="1">
      <alignment horizontal="left"/>
    </xf>
    <xf numFmtId="0" fontId="7" fillId="6" borderId="1" xfId="6" applyFont="1" applyFill="1" applyProtection="1">
      <protection locked="0"/>
    </xf>
    <xf numFmtId="0" fontId="22" fillId="6" borderId="0" xfId="0" applyFont="1" applyFill="1"/>
    <xf numFmtId="0" fontId="7" fillId="6" borderId="0" xfId="0" applyFont="1" applyFill="1" applyAlignment="1">
      <alignment wrapText="1"/>
    </xf>
    <xf numFmtId="0" fontId="16" fillId="6" borderId="1" xfId="221" applyFont="1" applyFill="1"/>
    <xf numFmtId="0" fontId="0" fillId="6" borderId="0" xfId="0" applyFill="1"/>
    <xf numFmtId="0" fontId="136" fillId="6" borderId="0" xfId="0" applyFont="1" applyFill="1"/>
    <xf numFmtId="0" fontId="137" fillId="6" borderId="0" xfId="0" applyFont="1" applyFill="1"/>
    <xf numFmtId="0" fontId="137" fillId="0" borderId="0" xfId="0" applyFont="1"/>
    <xf numFmtId="168" fontId="137" fillId="8" borderId="2" xfId="0" applyNumberFormat="1" applyFont="1" applyFill="1" applyBorder="1" applyAlignment="1">
      <alignment horizontal="center" wrapText="1"/>
    </xf>
    <xf numFmtId="168" fontId="137" fillId="8" borderId="2" xfId="0" applyNumberFormat="1" applyFont="1" applyFill="1" applyBorder="1" applyAlignment="1">
      <alignment wrapText="1"/>
    </xf>
    <xf numFmtId="168" fontId="137" fillId="0" borderId="2" xfId="0" applyNumberFormat="1" applyFont="1" applyBorder="1" applyAlignment="1">
      <alignment horizontal="center" wrapText="1"/>
    </xf>
    <xf numFmtId="168" fontId="137" fillId="0" borderId="2" xfId="0" applyNumberFormat="1" applyFont="1" applyBorder="1" applyAlignment="1">
      <alignment wrapText="1"/>
    </xf>
    <xf numFmtId="0" fontId="7" fillId="6" borderId="1" xfId="3" applyFont="1" applyFill="1"/>
    <xf numFmtId="0" fontId="109" fillId="6" borderId="1" xfId="3" applyFont="1" applyFill="1" applyAlignment="1">
      <alignment horizontal="left"/>
    </xf>
    <xf numFmtId="0" fontId="7" fillId="6" borderId="1" xfId="3" applyFont="1" applyFill="1" applyAlignment="1">
      <alignment horizontal="left"/>
    </xf>
    <xf numFmtId="3" fontId="7" fillId="6" borderId="0" xfId="0" applyNumberFormat="1" applyFont="1" applyFill="1"/>
    <xf numFmtId="0" fontId="7" fillId="6" borderId="1" xfId="15" applyFont="1" applyFill="1" applyAlignment="1">
      <alignment vertical="top" wrapText="1"/>
    </xf>
    <xf numFmtId="168" fontId="7" fillId="0" borderId="30" xfId="15" applyNumberFormat="1" applyFont="1" applyBorder="1" applyAlignment="1">
      <alignment horizontal="right"/>
    </xf>
    <xf numFmtId="0" fontId="98" fillId="62" borderId="1" xfId="15" applyFont="1" applyFill="1"/>
    <xf numFmtId="0" fontId="98" fillId="62" borderId="1" xfId="15" applyFont="1" applyFill="1" applyAlignment="1">
      <alignment vertical="center"/>
    </xf>
    <xf numFmtId="3" fontId="7" fillId="0" borderId="2" xfId="18" applyNumberFormat="1" applyFont="1" applyBorder="1" applyAlignment="1">
      <alignment horizontal="right" vertical="center" wrapText="1"/>
    </xf>
    <xf numFmtId="168" fontId="7" fillId="0" borderId="1" xfId="15" applyNumberFormat="1" applyFont="1"/>
    <xf numFmtId="0" fontId="7" fillId="6" borderId="1" xfId="11" applyFont="1" applyFill="1"/>
    <xf numFmtId="0" fontId="139" fillId="62" borderId="1" xfId="228" applyFont="1" applyFill="1" applyAlignment="1">
      <alignment vertical="center"/>
    </xf>
    <xf numFmtId="0" fontId="141" fillId="0" borderId="1" xfId="244" applyFont="1"/>
    <xf numFmtId="0" fontId="139" fillId="0" borderId="1" xfId="228" applyFont="1" applyAlignment="1">
      <alignment vertical="center"/>
    </xf>
    <xf numFmtId="0" fontId="140" fillId="0" borderId="1" xfId="244" applyFont="1" applyAlignment="1">
      <alignment horizontal="left" vertical="center" wrapText="1"/>
    </xf>
    <xf numFmtId="0" fontId="140" fillId="0" borderId="1" xfId="244" applyFont="1" applyAlignment="1">
      <alignment vertical="center"/>
    </xf>
    <xf numFmtId="0" fontId="143" fillId="0" borderId="1" xfId="246" applyFont="1"/>
    <xf numFmtId="0" fontId="106" fillId="13" borderId="0" xfId="0" applyFont="1" applyFill="1"/>
    <xf numFmtId="0" fontId="144" fillId="0" borderId="30" xfId="0" applyFont="1" applyBorder="1" applyAlignment="1">
      <alignment horizontal="left" vertical="center" wrapText="1"/>
    </xf>
    <xf numFmtId="0" fontId="7" fillId="0" borderId="30" xfId="0" applyFont="1" applyBorder="1"/>
    <xf numFmtId="0" fontId="6" fillId="0" borderId="30" xfId="0" applyFont="1" applyBorder="1" applyAlignment="1">
      <alignment horizontal="left" vertical="center" wrapText="1"/>
    </xf>
    <xf numFmtId="10" fontId="16" fillId="0" borderId="30" xfId="0" applyNumberFormat="1" applyFont="1" applyBorder="1" applyAlignment="1">
      <alignment horizontal="right"/>
    </xf>
    <xf numFmtId="0" fontId="142" fillId="0" borderId="44" xfId="232" applyFont="1" applyBorder="1" applyAlignment="1">
      <alignment horizontal="center" vertical="center"/>
    </xf>
    <xf numFmtId="0" fontId="13" fillId="0" borderId="15" xfId="6" applyFont="1" applyBorder="1" applyAlignment="1">
      <alignment horizontal="right"/>
    </xf>
    <xf numFmtId="0" fontId="99" fillId="62" borderId="1" xfId="6" applyFont="1" applyFill="1" applyAlignment="1">
      <alignment horizontal="left" vertical="top" wrapText="1"/>
    </xf>
    <xf numFmtId="0" fontId="13" fillId="0" borderId="15" xfId="6" applyFont="1" applyBorder="1" applyAlignment="1">
      <alignment horizontal="right" vertical="center" wrapText="1"/>
    </xf>
    <xf numFmtId="0" fontId="6" fillId="9" borderId="6" xfId="6" applyFont="1" applyFill="1" applyBorder="1" applyAlignment="1">
      <alignment horizontal="left" vertical="center" wrapText="1"/>
    </xf>
    <xf numFmtId="0" fontId="6" fillId="9" borderId="9" xfId="6" applyFont="1" applyFill="1" applyBorder="1" applyAlignment="1">
      <alignment horizontal="left" vertical="center" wrapText="1"/>
    </xf>
    <xf numFmtId="0" fontId="6" fillId="9" borderId="4" xfId="6" applyFont="1" applyFill="1" applyBorder="1" applyAlignment="1">
      <alignment horizontal="left" vertical="center" wrapText="1"/>
    </xf>
    <xf numFmtId="0" fontId="6" fillId="9" borderId="6" xfId="6" applyFont="1" applyFill="1" applyBorder="1" applyAlignment="1">
      <alignment horizontal="left" vertical="center"/>
    </xf>
    <xf numFmtId="0" fontId="6" fillId="9" borderId="9" xfId="6" applyFont="1" applyFill="1" applyBorder="1" applyAlignment="1">
      <alignment horizontal="left" vertical="center"/>
    </xf>
    <xf numFmtId="0" fontId="6" fillId="9" borderId="4" xfId="6" applyFont="1" applyFill="1" applyBorder="1" applyAlignment="1">
      <alignment horizontal="left" vertical="center"/>
    </xf>
    <xf numFmtId="0" fontId="7" fillId="9" borderId="2" xfId="6" applyFont="1" applyFill="1" applyBorder="1" applyAlignment="1">
      <alignment horizontal="center" vertical="top" wrapText="1"/>
    </xf>
    <xf numFmtId="0" fontId="105" fillId="62" borderId="0" xfId="0" applyFont="1" applyFill="1" applyAlignment="1">
      <alignment horizontal="left" wrapText="1"/>
    </xf>
    <xf numFmtId="0" fontId="99" fillId="62" borderId="0" xfId="0" applyFont="1" applyFill="1" applyAlignment="1">
      <alignment horizontal="left" vertical="top" wrapText="1"/>
    </xf>
    <xf numFmtId="0" fontId="7" fillId="9" borderId="2" xfId="15" applyFont="1" applyFill="1" applyBorder="1" applyAlignment="1">
      <alignment horizontal="left"/>
    </xf>
    <xf numFmtId="0" fontId="13" fillId="0" borderId="15" xfId="0" applyFont="1" applyBorder="1" applyAlignment="1">
      <alignment horizontal="right"/>
    </xf>
    <xf numFmtId="0" fontId="13" fillId="0" borderId="1" xfId="0" applyFont="1" applyBorder="1" applyAlignment="1">
      <alignment horizontal="right"/>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top" wrapText="1"/>
    </xf>
    <xf numFmtId="0" fontId="6" fillId="0" borderId="5" xfId="0" applyFont="1" applyBorder="1" applyAlignment="1">
      <alignment horizontal="center" vertical="top" wrapText="1"/>
    </xf>
    <xf numFmtId="0" fontId="6" fillId="48" borderId="2" xfId="0" applyFont="1" applyFill="1" applyBorder="1" applyAlignment="1">
      <alignment horizontal="center" vertical="center" wrapText="1"/>
    </xf>
    <xf numFmtId="0" fontId="6" fillId="0" borderId="2" xfId="0" applyFont="1" applyBorder="1" applyAlignment="1">
      <alignment horizontal="center" vertical="top"/>
    </xf>
    <xf numFmtId="0" fontId="13" fillId="0" borderId="1" xfId="0" applyFont="1" applyBorder="1" applyAlignment="1">
      <alignment horizontal="right" vertical="top"/>
    </xf>
    <xf numFmtId="0" fontId="13" fillId="0" borderId="15" xfId="0" applyFont="1" applyBorder="1" applyAlignment="1">
      <alignment horizontal="right" vertical="top"/>
    </xf>
    <xf numFmtId="0" fontId="6" fillId="0" borderId="2" xfId="0" applyFont="1" applyBorder="1" applyAlignment="1">
      <alignment horizontal="center" vertical="center" wrapText="1"/>
    </xf>
    <xf numFmtId="0" fontId="6" fillId="0" borderId="35" xfId="0" applyFont="1" applyBorder="1" applyAlignment="1">
      <alignment horizontal="center" vertical="top" wrapText="1"/>
    </xf>
    <xf numFmtId="0" fontId="6" fillId="0" borderId="36" xfId="0" applyFont="1" applyBorder="1" applyAlignment="1">
      <alignment horizontal="center" vertical="top" wrapText="1"/>
    </xf>
    <xf numFmtId="0" fontId="6" fillId="0" borderId="37" xfId="0" applyFont="1" applyBorder="1" applyAlignment="1">
      <alignment horizontal="center" vertical="top" wrapText="1"/>
    </xf>
    <xf numFmtId="0" fontId="6" fillId="0" borderId="34" xfId="0" applyFont="1" applyBorder="1" applyAlignment="1">
      <alignment horizontal="center" vertical="top" wrapText="1"/>
    </xf>
    <xf numFmtId="0" fontId="6" fillId="0" borderId="7" xfId="0" applyFont="1" applyBorder="1" applyAlignment="1">
      <alignment horizontal="center" vertical="top" wrapText="1"/>
    </xf>
    <xf numFmtId="3" fontId="13" fillId="0" borderId="15" xfId="6" applyNumberFormat="1" applyFont="1" applyBorder="1" applyAlignment="1" applyProtection="1">
      <alignment horizontal="right" vertical="top"/>
      <protection locked="0"/>
    </xf>
    <xf numFmtId="0" fontId="6" fillId="0" borderId="2" xfId="6" applyFont="1" applyBorder="1" applyAlignment="1" applyProtection="1">
      <alignment horizontal="center" vertical="top" wrapText="1"/>
      <protection locked="0"/>
    </xf>
    <xf numFmtId="0" fontId="7" fillId="0" borderId="1" xfId="9" applyFont="1" applyAlignment="1" applyProtection="1">
      <alignment horizontal="left" vertical="center"/>
      <protection locked="0"/>
    </xf>
    <xf numFmtId="0" fontId="6" fillId="0" borderId="2" xfId="6" applyFont="1" applyBorder="1" applyAlignment="1" applyProtection="1">
      <alignment horizontal="left" vertical="top" wrapText="1"/>
      <protection locked="0"/>
    </xf>
    <xf numFmtId="0" fontId="6" fillId="0" borderId="2" xfId="6" applyFont="1" applyBorder="1" applyAlignment="1" applyProtection="1">
      <alignment horizontal="center" wrapText="1"/>
      <protection locked="0"/>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10" applyFont="1" applyBorder="1" applyAlignment="1">
      <alignment horizontal="center" vertical="center" wrapText="1"/>
    </xf>
    <xf numFmtId="0" fontId="6" fillId="0" borderId="9" xfId="10" applyFont="1" applyBorder="1" applyAlignment="1">
      <alignment horizontal="center" vertical="center" wrapText="1"/>
    </xf>
    <xf numFmtId="0" fontId="6" fillId="0" borderId="4" xfId="1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4"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8" xfId="0" applyFont="1" applyBorder="1" applyAlignment="1">
      <alignment horizontal="left" vertical="center" wrapText="1"/>
    </xf>
    <xf numFmtId="0" fontId="35" fillId="0" borderId="13" xfId="0" applyFont="1" applyBorder="1" applyAlignment="1">
      <alignment horizontal="left" vertical="center" wrapText="1"/>
    </xf>
    <xf numFmtId="0" fontId="35" fillId="0" borderId="14" xfId="0" applyFont="1" applyBorder="1" applyAlignment="1">
      <alignment horizontal="left"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6" fillId="0" borderId="2" xfId="0" applyFont="1" applyBorder="1" applyAlignment="1">
      <alignment horizontal="center"/>
    </xf>
    <xf numFmtId="0" fontId="18" fillId="0" borderId="6"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4"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26" fillId="0" borderId="9" xfId="0" applyFont="1" applyBorder="1" applyAlignment="1">
      <alignment horizontal="center" vertical="center" wrapText="1"/>
    </xf>
    <xf numFmtId="0" fontId="18" fillId="0" borderId="8" xfId="0" applyFont="1" applyBorder="1" applyAlignment="1">
      <alignment horizontal="center" vertical="center" wrapText="1"/>
    </xf>
    <xf numFmtId="0" fontId="6" fillId="0" borderId="8" xfId="0" applyFont="1" applyBorder="1" applyAlignment="1">
      <alignment horizontal="center" vertical="top"/>
    </xf>
    <xf numFmtId="0" fontId="6" fillId="0" borderId="13" xfId="0" applyFont="1" applyBorder="1" applyAlignment="1">
      <alignment horizontal="center" vertical="top"/>
    </xf>
    <xf numFmtId="0" fontId="6" fillId="0" borderId="14" xfId="0" applyFont="1" applyBorder="1" applyAlignment="1">
      <alignment horizontal="center" vertical="top"/>
    </xf>
    <xf numFmtId="0" fontId="145" fillId="0" borderId="31" xfId="0" applyFont="1" applyBorder="1" applyAlignment="1">
      <alignment horizontal="center" wrapText="1"/>
    </xf>
    <xf numFmtId="0" fontId="145" fillId="0" borderId="33" xfId="0" applyFont="1" applyBorder="1" applyAlignment="1">
      <alignment horizontal="center" wrapText="1"/>
    </xf>
    <xf numFmtId="0" fontId="6" fillId="0" borderId="14" xfId="0" applyFont="1" applyBorder="1" applyAlignment="1">
      <alignment horizontal="center" vertical="top" wrapText="1"/>
    </xf>
    <xf numFmtId="0" fontId="6" fillId="0" borderId="10" xfId="0" applyFont="1" applyBorder="1" applyAlignment="1">
      <alignment horizontal="center" vertical="top" wrapText="1"/>
    </xf>
    <xf numFmtId="0" fontId="6" fillId="0" borderId="11" xfId="0" applyFont="1" applyBorder="1" applyAlignment="1">
      <alignment horizontal="center" vertical="top" wrapText="1"/>
    </xf>
    <xf numFmtId="0" fontId="18" fillId="0" borderId="5"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8" xfId="0" applyFont="1" applyBorder="1" applyAlignment="1">
      <alignment vertical="top" wrapText="1"/>
    </xf>
    <xf numFmtId="0" fontId="18" fillId="0" borderId="13" xfId="0" applyFont="1" applyBorder="1" applyAlignment="1">
      <alignment vertical="top" wrapText="1"/>
    </xf>
    <xf numFmtId="0" fontId="18" fillId="0" borderId="14" xfId="0" applyFont="1" applyBorder="1" applyAlignment="1">
      <alignment vertical="top" wrapText="1"/>
    </xf>
    <xf numFmtId="0" fontId="18" fillId="0" borderId="2" xfId="0" applyFont="1" applyBorder="1" applyAlignment="1">
      <alignment horizontal="center" vertical="center" wrapText="1"/>
    </xf>
    <xf numFmtId="0" fontId="16" fillId="0" borderId="1" xfId="0" applyFont="1" applyBorder="1"/>
    <xf numFmtId="0" fontId="16" fillId="0" borderId="0" xfId="0" applyFont="1"/>
    <xf numFmtId="0" fontId="18" fillId="0" borderId="9" xfId="0" applyFont="1" applyBorder="1" applyAlignment="1">
      <alignment horizontal="center" wrapText="1"/>
    </xf>
    <xf numFmtId="0" fontId="18" fillId="0" borderId="4" xfId="0" applyFont="1" applyBorder="1" applyAlignment="1">
      <alignment horizontal="center" wrapText="1"/>
    </xf>
    <xf numFmtId="0" fontId="18" fillId="0" borderId="2" xfId="0" applyFont="1" applyBorder="1" applyAlignment="1">
      <alignment horizontal="center" wrapText="1"/>
    </xf>
    <xf numFmtId="0" fontId="18" fillId="0" borderId="6" xfId="0" applyFont="1" applyBorder="1" applyAlignment="1">
      <alignment horizontal="center" wrapText="1"/>
    </xf>
    <xf numFmtId="0" fontId="6" fillId="0" borderId="6" xfId="0" applyFont="1" applyBorder="1" applyAlignment="1">
      <alignment horizontal="center" wrapText="1"/>
    </xf>
    <xf numFmtId="0" fontId="6" fillId="0" borderId="9" xfId="0" applyFont="1" applyBorder="1" applyAlignment="1">
      <alignment horizontal="center" wrapText="1"/>
    </xf>
    <xf numFmtId="0" fontId="6" fillId="0" borderId="4" xfId="0" applyFont="1" applyBorder="1" applyAlignment="1">
      <alignment horizontal="center" wrapTex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top"/>
    </xf>
    <xf numFmtId="0" fontId="6" fillId="0" borderId="9" xfId="0" applyFont="1" applyBorder="1" applyAlignment="1">
      <alignment horizontal="center" vertical="top"/>
    </xf>
    <xf numFmtId="0" fontId="6" fillId="0" borderId="4" xfId="0" applyFont="1" applyBorder="1" applyAlignment="1">
      <alignment horizontal="center" vertical="top"/>
    </xf>
    <xf numFmtId="0" fontId="6" fillId="0" borderId="3" xfId="0" applyFont="1" applyBorder="1" applyAlignment="1">
      <alignment vertical="center" wrapText="1"/>
    </xf>
    <xf numFmtId="0" fontId="6" fillId="0" borderId="7" xfId="0" applyFont="1" applyBorder="1" applyAlignment="1">
      <alignment vertical="center" wrapText="1"/>
    </xf>
    <xf numFmtId="0" fontId="6" fillId="0" borderId="9" xfId="0" applyFont="1" applyBorder="1" applyAlignment="1">
      <alignment horizontal="center" vertical="top" wrapText="1"/>
    </xf>
    <xf numFmtId="0" fontId="6" fillId="0" borderId="33" xfId="0" applyFont="1" applyBorder="1" applyAlignment="1">
      <alignment horizontal="center" vertical="top" wrapText="1"/>
    </xf>
    <xf numFmtId="0" fontId="6" fillId="0" borderId="6" xfId="0" applyFont="1" applyBorder="1" applyAlignment="1">
      <alignment horizontal="center" vertical="top" wrapText="1"/>
    </xf>
    <xf numFmtId="0" fontId="27" fillId="9" borderId="12" xfId="0" applyFont="1" applyFill="1" applyBorder="1" applyAlignment="1">
      <alignment horizontal="center"/>
    </xf>
    <xf numFmtId="0" fontId="27" fillId="49" borderId="6" xfId="0" applyFont="1" applyFill="1" applyBorder="1" applyAlignment="1">
      <alignment horizontal="left" wrapText="1"/>
    </xf>
    <xf numFmtId="0" fontId="27" fillId="49" borderId="9" xfId="0" applyFont="1" applyFill="1" applyBorder="1" applyAlignment="1">
      <alignment horizontal="left" wrapText="1"/>
    </xf>
    <xf numFmtId="0" fontId="27" fillId="49" borderId="4" xfId="0" applyFont="1" applyFill="1" applyBorder="1" applyAlignment="1">
      <alignment horizontal="left" wrapText="1"/>
    </xf>
    <xf numFmtId="0" fontId="112" fillId="9" borderId="12" xfId="0" applyFont="1" applyFill="1" applyBorder="1" applyAlignment="1">
      <alignment wrapText="1"/>
    </xf>
    <xf numFmtId="0" fontId="7" fillId="9" borderId="12" xfId="0" applyFont="1" applyFill="1" applyBorder="1" applyAlignment="1">
      <alignment wrapText="1"/>
    </xf>
    <xf numFmtId="0" fontId="27" fillId="49" borderId="2" xfId="0" applyFont="1" applyFill="1" applyBorder="1" applyAlignment="1">
      <alignment wrapText="1"/>
    </xf>
    <xf numFmtId="0" fontId="7" fillId="9" borderId="6" xfId="0" applyFont="1" applyFill="1" applyBorder="1" applyAlignment="1">
      <alignment horizontal="left"/>
    </xf>
    <xf numFmtId="0" fontId="7" fillId="9" borderId="9" xfId="0" applyFont="1" applyFill="1" applyBorder="1" applyAlignment="1">
      <alignment horizontal="left"/>
    </xf>
    <xf numFmtId="0" fontId="7" fillId="9" borderId="4" xfId="0" applyFont="1" applyFill="1" applyBorder="1" applyAlignment="1">
      <alignment horizontal="left"/>
    </xf>
    <xf numFmtId="0" fontId="13" fillId="0" borderId="15" xfId="4" applyFont="1" applyBorder="1" applyAlignment="1">
      <alignment horizontal="right" vertical="top"/>
    </xf>
    <xf numFmtId="0" fontId="26" fillId="48" borderId="2" xfId="0" applyFont="1" applyFill="1" applyBorder="1" applyAlignment="1">
      <alignment horizontal="center" vertical="center" wrapText="1"/>
    </xf>
    <xf numFmtId="0" fontId="26" fillId="48" borderId="6" xfId="0" applyFont="1" applyFill="1" applyBorder="1" applyAlignment="1">
      <alignment horizontal="center" vertical="center" wrapText="1"/>
    </xf>
    <xf numFmtId="0" fontId="26" fillId="48" borderId="9" xfId="0" applyFont="1" applyFill="1" applyBorder="1" applyAlignment="1">
      <alignment horizontal="center" vertical="center" wrapText="1"/>
    </xf>
    <xf numFmtId="0" fontId="26" fillId="48" borderId="4" xfId="0" applyFont="1" applyFill="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13" fillId="0" borderId="15" xfId="4" applyFont="1" applyBorder="1" applyAlignment="1">
      <alignment horizontal="center" vertical="top"/>
    </xf>
    <xf numFmtId="0" fontId="18" fillId="3" borderId="6" xfId="0" applyFont="1" applyFill="1" applyBorder="1" applyAlignment="1">
      <alignment horizontal="left"/>
    </xf>
    <xf numFmtId="0" fontId="18" fillId="3" borderId="4" xfId="0" applyFont="1" applyFill="1" applyBorder="1" applyAlignment="1">
      <alignment horizontal="left"/>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10" fillId="0" borderId="6" xfId="182" applyFont="1" applyBorder="1" applyAlignment="1">
      <alignment horizontal="center" vertical="center" wrapText="1"/>
    </xf>
    <xf numFmtId="0" fontId="10" fillId="0" borderId="33" xfId="182" applyFont="1" applyBorder="1" applyAlignment="1">
      <alignment horizontal="center" vertical="center" wrapText="1"/>
    </xf>
    <xf numFmtId="3" fontId="13" fillId="0" borderId="1" xfId="3" applyNumberFormat="1" applyFont="1" applyAlignment="1" applyProtection="1">
      <alignment horizontal="right" vertical="top"/>
      <protection locked="0"/>
    </xf>
    <xf numFmtId="0" fontId="98" fillId="62" borderId="1" xfId="3" applyFont="1" applyFill="1" applyAlignment="1">
      <alignment horizontal="left" vertical="center" wrapText="1"/>
    </xf>
    <xf numFmtId="0" fontId="6" fillId="3" borderId="6" xfId="221" applyFont="1" applyFill="1" applyBorder="1" applyAlignment="1">
      <alignment horizontal="left" wrapText="1"/>
    </xf>
    <xf numFmtId="0" fontId="6" fillId="3" borderId="9" xfId="221" applyFont="1" applyFill="1" applyBorder="1" applyAlignment="1">
      <alignment horizontal="left" wrapText="1"/>
    </xf>
    <xf numFmtId="0" fontId="6" fillId="3" borderId="4" xfId="221" applyFont="1" applyFill="1" applyBorder="1" applyAlignment="1">
      <alignment horizontal="left" wrapText="1"/>
    </xf>
    <xf numFmtId="0" fontId="18" fillId="3" borderId="6" xfId="221" applyFont="1" applyFill="1" applyBorder="1" applyAlignment="1">
      <alignment horizontal="left" wrapText="1"/>
    </xf>
    <xf numFmtId="0" fontId="18" fillId="3" borderId="9" xfId="221" applyFont="1" applyFill="1" applyBorder="1" applyAlignment="1">
      <alignment horizontal="left" wrapText="1"/>
    </xf>
    <xf numFmtId="0" fontId="18" fillId="3" borderId="4" xfId="221" applyFont="1" applyFill="1" applyBorder="1" applyAlignment="1">
      <alignment horizontal="left" wrapText="1"/>
    </xf>
    <xf numFmtId="3" fontId="13" fillId="0" borderId="1" xfId="3" applyNumberFormat="1" applyFont="1" applyAlignment="1">
      <alignment horizontal="right"/>
    </xf>
    <xf numFmtId="0" fontId="18" fillId="3" borderId="6" xfId="221" applyFont="1" applyFill="1" applyBorder="1" applyAlignment="1">
      <alignment horizontal="left"/>
    </xf>
    <xf numFmtId="0" fontId="18" fillId="3" borderId="9" xfId="221" applyFont="1" applyFill="1" applyBorder="1" applyAlignment="1">
      <alignment horizontal="left"/>
    </xf>
    <xf numFmtId="0" fontId="18" fillId="3" borderId="4" xfId="221" applyFont="1" applyFill="1" applyBorder="1" applyAlignment="1">
      <alignment horizontal="left"/>
    </xf>
    <xf numFmtId="0" fontId="6" fillId="3" borderId="6" xfId="221" applyFont="1" applyFill="1" applyBorder="1" applyAlignment="1">
      <alignment horizontal="left" vertical="center" wrapText="1"/>
    </xf>
    <xf numFmtId="0" fontId="6" fillId="3" borderId="9" xfId="221" applyFont="1" applyFill="1" applyBorder="1" applyAlignment="1">
      <alignment horizontal="left" vertical="center" wrapText="1"/>
    </xf>
    <xf numFmtId="0" fontId="6" fillId="3" borderId="4" xfId="221" applyFont="1" applyFill="1" applyBorder="1" applyAlignment="1">
      <alignment horizontal="left" vertical="center" wrapText="1"/>
    </xf>
    <xf numFmtId="0" fontId="6" fillId="8" borderId="6" xfId="3" applyFont="1" applyFill="1" applyBorder="1" applyAlignment="1">
      <alignment horizontal="left" vertical="top" wrapText="1"/>
    </xf>
    <xf numFmtId="0" fontId="6" fillId="8" borderId="9" xfId="3" applyFont="1" applyFill="1" applyBorder="1" applyAlignment="1">
      <alignment horizontal="left" vertical="top" wrapText="1"/>
    </xf>
    <xf numFmtId="0" fontId="6" fillId="8" borderId="4" xfId="3" applyFont="1" applyFill="1" applyBorder="1" applyAlignment="1">
      <alignment horizontal="left" vertical="top" wrapText="1"/>
    </xf>
    <xf numFmtId="3" fontId="31" fillId="0" borderId="1" xfId="0" applyNumberFormat="1" applyFont="1" applyBorder="1" applyAlignment="1" applyProtection="1">
      <alignment horizontal="right" vertical="top"/>
      <protection locked="0"/>
    </xf>
    <xf numFmtId="0" fontId="98" fillId="62" borderId="0" xfId="0" applyFont="1" applyFill="1" applyAlignment="1">
      <alignment horizontal="center" wrapText="1"/>
    </xf>
    <xf numFmtId="0" fontId="98" fillId="62" borderId="0" xfId="0" applyFont="1" applyFill="1" applyAlignment="1">
      <alignment horizontal="left" wrapText="1"/>
    </xf>
    <xf numFmtId="0" fontId="18" fillId="0" borderId="3" xfId="0" applyFont="1" applyBorder="1" applyAlignment="1">
      <alignment horizontal="center" vertical="top" wrapText="1"/>
    </xf>
    <xf numFmtId="0" fontId="18" fillId="0" borderId="5" xfId="0" applyFont="1" applyBorder="1" applyAlignment="1">
      <alignment horizontal="center" vertical="top" wrapText="1"/>
    </xf>
    <xf numFmtId="0" fontId="18" fillId="0" borderId="34" xfId="0" applyFont="1" applyBorder="1" applyAlignment="1">
      <alignment horizontal="center" vertical="top" wrapText="1"/>
    </xf>
    <xf numFmtId="0" fontId="18" fillId="0" borderId="6" xfId="0" applyFont="1" applyBorder="1" applyAlignment="1">
      <alignment horizontal="center" vertical="top" wrapText="1"/>
    </xf>
    <xf numFmtId="0" fontId="18" fillId="0" borderId="9" xfId="0" applyFont="1" applyBorder="1" applyAlignment="1">
      <alignment horizontal="center" vertical="top" wrapText="1"/>
    </xf>
    <xf numFmtId="0" fontId="18" fillId="0" borderId="4" xfId="0" applyFont="1" applyBorder="1" applyAlignment="1">
      <alignment horizontal="center" vertical="top" wrapText="1"/>
    </xf>
    <xf numFmtId="0" fontId="18" fillId="0" borderId="3" xfId="0" applyFont="1" applyBorder="1" applyAlignment="1">
      <alignment horizontal="center" vertical="top"/>
    </xf>
    <xf numFmtId="0" fontId="18" fillId="0" borderId="5" xfId="0" applyFont="1" applyBorder="1" applyAlignment="1">
      <alignment horizontal="center" vertical="top"/>
    </xf>
    <xf numFmtId="0" fontId="7" fillId="0" borderId="3" xfId="0" applyFont="1" applyBorder="1" applyAlignment="1">
      <alignment horizontal="center" vertical="top"/>
    </xf>
    <xf numFmtId="0" fontId="7" fillId="0" borderId="5" xfId="0" applyFont="1" applyBorder="1" applyAlignment="1">
      <alignment horizontal="center" vertical="top"/>
    </xf>
    <xf numFmtId="0" fontId="6" fillId="9" borderId="2" xfId="221" applyFont="1" applyFill="1" applyBorder="1" applyAlignment="1">
      <alignment horizontal="left" vertical="center"/>
    </xf>
    <xf numFmtId="0" fontId="18" fillId="9" borderId="2" xfId="221" applyFont="1" applyFill="1" applyBorder="1" applyAlignment="1">
      <alignment horizontal="left" vertical="center"/>
    </xf>
    <xf numFmtId="0" fontId="6" fillId="0" borderId="2" xfId="226" applyFont="1" applyFill="1" applyBorder="1" applyAlignment="1">
      <alignment horizontal="center" vertical="center" wrapText="1"/>
    </xf>
    <xf numFmtId="0" fontId="7" fillId="0" borderId="1" xfId="12" applyFont="1" applyAlignment="1">
      <alignment horizontal="center" vertical="center"/>
    </xf>
    <xf numFmtId="0" fontId="7" fillId="0" borderId="10" xfId="12" applyFont="1" applyBorder="1" applyAlignment="1">
      <alignment horizontal="center" vertical="center"/>
    </xf>
    <xf numFmtId="0" fontId="7" fillId="0" borderId="15" xfId="12" applyFont="1" applyBorder="1" applyAlignment="1">
      <alignment horizontal="center" vertical="center"/>
    </xf>
    <xf numFmtId="0" fontId="7" fillId="0" borderId="11" xfId="12" applyFont="1" applyBorder="1" applyAlignment="1">
      <alignment horizontal="center" vertical="center"/>
    </xf>
    <xf numFmtId="0" fontId="6" fillId="0" borderId="31" xfId="226" applyFont="1" applyFill="1" applyBorder="1" applyAlignment="1">
      <alignment horizontal="center" vertical="center" wrapText="1"/>
    </xf>
    <xf numFmtId="0" fontId="6" fillId="0" borderId="32" xfId="226" applyFont="1" applyFill="1" applyBorder="1" applyAlignment="1">
      <alignment horizontal="center" vertical="center" wrapText="1"/>
    </xf>
    <xf numFmtId="0" fontId="6" fillId="0" borderId="9" xfId="226" applyFont="1" applyFill="1" applyBorder="1" applyAlignment="1">
      <alignment horizontal="center" vertical="center" wrapText="1"/>
    </xf>
    <xf numFmtId="0" fontId="6" fillId="0" borderId="33" xfId="226" applyFont="1" applyFill="1" applyBorder="1" applyAlignment="1">
      <alignment horizontal="center" vertical="center" wrapText="1"/>
    </xf>
    <xf numFmtId="0" fontId="7" fillId="0" borderId="3" xfId="0" applyFont="1" applyBorder="1" applyAlignment="1">
      <alignment vertical="center" wrapText="1"/>
    </xf>
    <xf numFmtId="0" fontId="7" fillId="0" borderId="7" xfId="0" applyFont="1" applyBorder="1" applyAlignment="1">
      <alignment vertical="center" wrapText="1"/>
    </xf>
    <xf numFmtId="0" fontId="7" fillId="0" borderId="5" xfId="0" applyFont="1" applyBorder="1" applyAlignment="1">
      <alignment vertical="center" wrapText="1"/>
    </xf>
    <xf numFmtId="0" fontId="14" fillId="56" borderId="31" xfId="0" applyFont="1" applyFill="1" applyBorder="1" applyAlignment="1">
      <alignment horizontal="center" vertical="center" wrapText="1"/>
    </xf>
    <xf numFmtId="0" fontId="14" fillId="56" borderId="32" xfId="0" applyFont="1" applyFill="1" applyBorder="1" applyAlignment="1">
      <alignment horizontal="center" vertical="center" wrapText="1"/>
    </xf>
    <xf numFmtId="0" fontId="14" fillId="56" borderId="33" xfId="0" applyFont="1" applyFill="1" applyBorder="1" applyAlignment="1">
      <alignment horizontal="center" vertical="center" wrapText="1"/>
    </xf>
  </cellXfs>
  <cellStyles count="247">
    <cellStyle name="=C:\WINNT35\SYSTEM32\COMMAND.COM" xfId="12" xr:uid="{00000000-0005-0000-0000-000000000000}"/>
    <cellStyle name="20% - 1. jelölőszín" xfId="20" xr:uid="{00000000-0005-0000-0000-000001000000}"/>
    <cellStyle name="20% - 1. jelölőszín 2" xfId="21" xr:uid="{00000000-0005-0000-0000-000002000000}"/>
    <cellStyle name="20% - 1. jelölőszín_20130128_ITS on reporting_Annex I_CA" xfId="22" xr:uid="{00000000-0005-0000-0000-000003000000}"/>
    <cellStyle name="20% - 2. jelölőszín" xfId="23" xr:uid="{00000000-0005-0000-0000-000004000000}"/>
    <cellStyle name="20% - 2. jelölőszín 2" xfId="24" xr:uid="{00000000-0005-0000-0000-000005000000}"/>
    <cellStyle name="20% - 2. jelölőszín_20130128_ITS on reporting_Annex I_CA" xfId="25" xr:uid="{00000000-0005-0000-0000-000006000000}"/>
    <cellStyle name="20% - 3. jelölőszín" xfId="26" xr:uid="{00000000-0005-0000-0000-000007000000}"/>
    <cellStyle name="20% - 3. jelölőszín 2" xfId="27" xr:uid="{00000000-0005-0000-0000-000008000000}"/>
    <cellStyle name="20% - 3. jelölőszín_20130128_ITS on reporting_Annex I_CA" xfId="28" xr:uid="{00000000-0005-0000-0000-000009000000}"/>
    <cellStyle name="20% - 4. jelölőszín" xfId="29" xr:uid="{00000000-0005-0000-0000-00000A000000}"/>
    <cellStyle name="20% - 4. jelölőszín 2" xfId="30" xr:uid="{00000000-0005-0000-0000-00000B000000}"/>
    <cellStyle name="20% - 4. jelölőszín_20130128_ITS on reporting_Annex I_CA" xfId="31" xr:uid="{00000000-0005-0000-0000-00000C000000}"/>
    <cellStyle name="20% - 5. jelölőszín" xfId="32" xr:uid="{00000000-0005-0000-0000-00000D000000}"/>
    <cellStyle name="20% - 5. jelölőszín 2" xfId="33" xr:uid="{00000000-0005-0000-0000-00000E000000}"/>
    <cellStyle name="20% - 5. jelölőszín_20130128_ITS on reporting_Annex I_CA" xfId="34" xr:uid="{00000000-0005-0000-0000-00000F000000}"/>
    <cellStyle name="20% - 6. jelölőszín" xfId="35" xr:uid="{00000000-0005-0000-0000-000010000000}"/>
    <cellStyle name="20% - 6. jelölőszín 2" xfId="36" xr:uid="{00000000-0005-0000-0000-000011000000}"/>
    <cellStyle name="20% - 6. jelölőszín_20130128_ITS on reporting_Annex I_CA" xfId="37" xr:uid="{00000000-0005-0000-0000-000012000000}"/>
    <cellStyle name="20% - Accent1 2" xfId="38" xr:uid="{00000000-0005-0000-0000-000013000000}"/>
    <cellStyle name="20% - Accent2 2" xfId="39" xr:uid="{00000000-0005-0000-0000-000014000000}"/>
    <cellStyle name="20% - Accent3 2" xfId="40" xr:uid="{00000000-0005-0000-0000-000015000000}"/>
    <cellStyle name="20% - Accent4 2" xfId="41" xr:uid="{00000000-0005-0000-0000-000016000000}"/>
    <cellStyle name="20% - Accent5 2" xfId="42" xr:uid="{00000000-0005-0000-0000-000017000000}"/>
    <cellStyle name="20% - Accent6 2" xfId="43" xr:uid="{00000000-0005-0000-0000-000018000000}"/>
    <cellStyle name="20% - Énfasis1" xfId="44" xr:uid="{00000000-0005-0000-0000-000019000000}"/>
    <cellStyle name="20% - Énfasis2" xfId="45" xr:uid="{00000000-0005-0000-0000-00001A000000}"/>
    <cellStyle name="20% - Énfasis3" xfId="46" xr:uid="{00000000-0005-0000-0000-00001B000000}"/>
    <cellStyle name="20% - Énfasis4" xfId="47" xr:uid="{00000000-0005-0000-0000-00001C000000}"/>
    <cellStyle name="20% - Énfasis5" xfId="48" xr:uid="{00000000-0005-0000-0000-00001D000000}"/>
    <cellStyle name="20% - Énfasis6" xfId="49" xr:uid="{00000000-0005-0000-0000-00001E000000}"/>
    <cellStyle name="40% - 1. jelölőszín" xfId="50" xr:uid="{00000000-0005-0000-0000-00001F000000}"/>
    <cellStyle name="40% - 1. jelölőszín 2" xfId="51" xr:uid="{00000000-0005-0000-0000-000020000000}"/>
    <cellStyle name="40% - 1. jelölőszín_20130128_ITS on reporting_Annex I_CA" xfId="52" xr:uid="{00000000-0005-0000-0000-000021000000}"/>
    <cellStyle name="40% - 2. jelölőszín" xfId="53" xr:uid="{00000000-0005-0000-0000-000022000000}"/>
    <cellStyle name="40% - 2. jelölőszín 2" xfId="54" xr:uid="{00000000-0005-0000-0000-000023000000}"/>
    <cellStyle name="40% - 2. jelölőszín_20130128_ITS on reporting_Annex I_CA" xfId="55" xr:uid="{00000000-0005-0000-0000-000024000000}"/>
    <cellStyle name="40% - 3. jelölőszín" xfId="56" xr:uid="{00000000-0005-0000-0000-000025000000}"/>
    <cellStyle name="40% - 3. jelölőszín 2" xfId="57" xr:uid="{00000000-0005-0000-0000-000026000000}"/>
    <cellStyle name="40% - 3. jelölőszín_20130128_ITS on reporting_Annex I_CA" xfId="58" xr:uid="{00000000-0005-0000-0000-000027000000}"/>
    <cellStyle name="40% - 4. jelölőszín" xfId="59" xr:uid="{00000000-0005-0000-0000-000028000000}"/>
    <cellStyle name="40% - 4. jelölőszín 2" xfId="60" xr:uid="{00000000-0005-0000-0000-000029000000}"/>
    <cellStyle name="40% - 4. jelölőszín_20130128_ITS on reporting_Annex I_CA" xfId="61" xr:uid="{00000000-0005-0000-0000-00002A000000}"/>
    <cellStyle name="40% - 5. jelölőszín" xfId="62" xr:uid="{00000000-0005-0000-0000-00002B000000}"/>
    <cellStyle name="40% - 5. jelölőszín 2" xfId="63" xr:uid="{00000000-0005-0000-0000-00002C000000}"/>
    <cellStyle name="40% - 5. jelölőszín_20130128_ITS on reporting_Annex I_CA" xfId="64" xr:uid="{00000000-0005-0000-0000-00002D000000}"/>
    <cellStyle name="40% - 6. jelölőszín" xfId="65" xr:uid="{00000000-0005-0000-0000-00002E000000}"/>
    <cellStyle name="40% - 6. jelölőszín 2" xfId="66" xr:uid="{00000000-0005-0000-0000-00002F000000}"/>
    <cellStyle name="40% - 6. jelölőszín_20130128_ITS on reporting_Annex I_CA" xfId="67" xr:uid="{00000000-0005-0000-0000-000030000000}"/>
    <cellStyle name="40% - Accent1 2" xfId="68" xr:uid="{00000000-0005-0000-0000-000031000000}"/>
    <cellStyle name="40% - Accent2 2" xfId="69" xr:uid="{00000000-0005-0000-0000-000032000000}"/>
    <cellStyle name="40% - Accent3 2" xfId="70" xr:uid="{00000000-0005-0000-0000-000033000000}"/>
    <cellStyle name="40% - Accent4 2" xfId="71" xr:uid="{00000000-0005-0000-0000-000034000000}"/>
    <cellStyle name="40% - Accent5 2" xfId="72" xr:uid="{00000000-0005-0000-0000-000035000000}"/>
    <cellStyle name="40% - Accent6 2" xfId="73" xr:uid="{00000000-0005-0000-0000-000036000000}"/>
    <cellStyle name="40% - Énfasis1" xfId="74" xr:uid="{00000000-0005-0000-0000-000037000000}"/>
    <cellStyle name="40% - Énfasis2" xfId="75" xr:uid="{00000000-0005-0000-0000-000038000000}"/>
    <cellStyle name="40% - Énfasis3" xfId="76" xr:uid="{00000000-0005-0000-0000-000039000000}"/>
    <cellStyle name="40% - Énfasis4" xfId="77" xr:uid="{00000000-0005-0000-0000-00003A000000}"/>
    <cellStyle name="40% - Énfasis5" xfId="78" xr:uid="{00000000-0005-0000-0000-00003B000000}"/>
    <cellStyle name="40% - Énfasis6" xfId="79" xr:uid="{00000000-0005-0000-0000-00003C000000}"/>
    <cellStyle name="60% - 1. jelölőszín" xfId="80" xr:uid="{00000000-0005-0000-0000-00003D000000}"/>
    <cellStyle name="60% - 2. jelölőszín" xfId="81" xr:uid="{00000000-0005-0000-0000-00003E000000}"/>
    <cellStyle name="60% - 3. jelölőszín" xfId="82" xr:uid="{00000000-0005-0000-0000-00003F000000}"/>
    <cellStyle name="60% - 4. jelölőszín" xfId="83" xr:uid="{00000000-0005-0000-0000-000040000000}"/>
    <cellStyle name="60% - 5. jelölőszín" xfId="84" xr:uid="{00000000-0005-0000-0000-000041000000}"/>
    <cellStyle name="60% - 6. jelölőszín" xfId="85" xr:uid="{00000000-0005-0000-0000-000042000000}"/>
    <cellStyle name="60% - Accent1 2" xfId="86" xr:uid="{00000000-0005-0000-0000-000043000000}"/>
    <cellStyle name="60% - Accent2 2" xfId="87" xr:uid="{00000000-0005-0000-0000-000044000000}"/>
    <cellStyle name="60% - Accent3 2" xfId="88" xr:uid="{00000000-0005-0000-0000-000045000000}"/>
    <cellStyle name="60% - Accent4 2" xfId="89" xr:uid="{00000000-0005-0000-0000-000046000000}"/>
    <cellStyle name="60% - Accent5 2" xfId="90" xr:uid="{00000000-0005-0000-0000-000047000000}"/>
    <cellStyle name="60% - Accent6 2" xfId="91" xr:uid="{00000000-0005-0000-0000-000048000000}"/>
    <cellStyle name="60% - Énfasis1" xfId="92" xr:uid="{00000000-0005-0000-0000-000049000000}"/>
    <cellStyle name="60% - Énfasis2" xfId="93" xr:uid="{00000000-0005-0000-0000-00004A000000}"/>
    <cellStyle name="60% - Énfasis3" xfId="94" xr:uid="{00000000-0005-0000-0000-00004B000000}"/>
    <cellStyle name="60% - Énfasis4" xfId="95" xr:uid="{00000000-0005-0000-0000-00004C000000}"/>
    <cellStyle name="60% - Énfasis5" xfId="96" xr:uid="{00000000-0005-0000-0000-00004D000000}"/>
    <cellStyle name="60% - Énfasis6" xfId="97" xr:uid="{00000000-0005-0000-0000-00004E000000}"/>
    <cellStyle name="Accent1 2" xfId="98" xr:uid="{00000000-0005-0000-0000-00004F000000}"/>
    <cellStyle name="Accent2 2" xfId="99" xr:uid="{00000000-0005-0000-0000-000050000000}"/>
    <cellStyle name="Accent3 2" xfId="100" xr:uid="{00000000-0005-0000-0000-000051000000}"/>
    <cellStyle name="Accent4 2" xfId="101" xr:uid="{00000000-0005-0000-0000-000052000000}"/>
    <cellStyle name="Accent5 2" xfId="102" xr:uid="{00000000-0005-0000-0000-000053000000}"/>
    <cellStyle name="Accent6 2" xfId="103" xr:uid="{00000000-0005-0000-0000-000054000000}"/>
    <cellStyle name="Bad 2" xfId="104" xr:uid="{00000000-0005-0000-0000-000055000000}"/>
    <cellStyle name="Bevitel" xfId="105" xr:uid="{00000000-0005-0000-0000-000056000000}"/>
    <cellStyle name="Buena" xfId="106" xr:uid="{00000000-0005-0000-0000-000057000000}"/>
    <cellStyle name="Calculation 2" xfId="108" xr:uid="{00000000-0005-0000-0000-000058000000}"/>
    <cellStyle name="Calculation 3" xfId="107" xr:uid="{00000000-0005-0000-0000-000059000000}"/>
    <cellStyle name="Cálculo" xfId="109" xr:uid="{00000000-0005-0000-0000-00005A000000}"/>
    <cellStyle name="Celda de comprobación" xfId="110" xr:uid="{00000000-0005-0000-0000-00005B000000}"/>
    <cellStyle name="Celda vinculada" xfId="111" xr:uid="{00000000-0005-0000-0000-00005C000000}"/>
    <cellStyle name="Check Cell 2" xfId="112" xr:uid="{00000000-0005-0000-0000-00005D000000}"/>
    <cellStyle name="Cím" xfId="113" xr:uid="{00000000-0005-0000-0000-00005E000000}"/>
    <cellStyle name="Címsor 1" xfId="114" xr:uid="{00000000-0005-0000-0000-00005F000000}"/>
    <cellStyle name="Címsor 2" xfId="115" xr:uid="{00000000-0005-0000-0000-000060000000}"/>
    <cellStyle name="Címsor 3" xfId="116" xr:uid="{00000000-0005-0000-0000-000061000000}"/>
    <cellStyle name="Címsor 4" xfId="117" xr:uid="{00000000-0005-0000-0000-000062000000}"/>
    <cellStyle name="Comma 2" xfId="217" xr:uid="{00000000-0005-0000-0000-000063000000}"/>
    <cellStyle name="Ellenőrzőcella" xfId="118" xr:uid="{00000000-0005-0000-0000-000064000000}"/>
    <cellStyle name="Encabezado 4" xfId="119" xr:uid="{00000000-0005-0000-0000-000065000000}"/>
    <cellStyle name="Énfasis1" xfId="120" xr:uid="{00000000-0005-0000-0000-000066000000}"/>
    <cellStyle name="Énfasis2" xfId="121" xr:uid="{00000000-0005-0000-0000-000067000000}"/>
    <cellStyle name="Énfasis3" xfId="122" xr:uid="{00000000-0005-0000-0000-000068000000}"/>
    <cellStyle name="Énfasis4" xfId="123" xr:uid="{00000000-0005-0000-0000-000069000000}"/>
    <cellStyle name="Énfasis5" xfId="124" xr:uid="{00000000-0005-0000-0000-00006A000000}"/>
    <cellStyle name="Énfasis6" xfId="125" xr:uid="{00000000-0005-0000-0000-00006B000000}"/>
    <cellStyle name="Entrada" xfId="126" xr:uid="{00000000-0005-0000-0000-00006C000000}"/>
    <cellStyle name="Explanatory Text 2" xfId="128" xr:uid="{00000000-0005-0000-0000-00006D000000}"/>
    <cellStyle name="Explanatory Text 3" xfId="127" xr:uid="{00000000-0005-0000-0000-00006E000000}"/>
    <cellStyle name="Figyelmeztetés" xfId="129" xr:uid="{00000000-0005-0000-0000-00006F000000}"/>
    <cellStyle name="Good 2" xfId="130" xr:uid="{00000000-0005-0000-0000-000070000000}"/>
    <cellStyle name="greyed" xfId="131" xr:uid="{00000000-0005-0000-0000-000071000000}"/>
    <cellStyle name="greyed 2" xfId="216" xr:uid="{00000000-0005-0000-0000-000072000000}"/>
    <cellStyle name="greyed 2 2" xfId="245" xr:uid="{EE12BF88-C31E-4EDF-B034-0577213A273C}"/>
    <cellStyle name="greyed 3" xfId="236" xr:uid="{16244D92-4FC4-4636-A872-128E7B3E3905}"/>
    <cellStyle name="Heading 1 2" xfId="132" xr:uid="{00000000-0005-0000-0000-000073000000}"/>
    <cellStyle name="Heading 1 2 2" xfId="222" xr:uid="{00000000-0005-0000-0000-000002000000}"/>
    <cellStyle name="Heading 2 2" xfId="13" xr:uid="{00000000-0005-0000-0000-000074000000}"/>
    <cellStyle name="Heading 2 2 2" xfId="215" xr:uid="{00000000-0005-0000-0000-000075000000}"/>
    <cellStyle name="Heading 3 2" xfId="133" xr:uid="{00000000-0005-0000-0000-000076000000}"/>
    <cellStyle name="Heading 4 2" xfId="134" xr:uid="{00000000-0005-0000-0000-000077000000}"/>
    <cellStyle name="HeadingTable" xfId="16" xr:uid="{00000000-0005-0000-0000-000078000000}"/>
    <cellStyle name="HeadingTable 2" xfId="226" xr:uid="{00000000-0005-0000-0000-000009000000}"/>
    <cellStyle name="highlightExposure" xfId="135" xr:uid="{00000000-0005-0000-0000-000079000000}"/>
    <cellStyle name="highlightExposure 2" xfId="237" xr:uid="{11F5E8BD-5C8A-4299-9897-63F78DBA67E9}"/>
    <cellStyle name="highlightText" xfId="136" xr:uid="{00000000-0005-0000-0000-00007A000000}"/>
    <cellStyle name="highlightText 2" xfId="238" xr:uid="{1B5164D5-B3C1-4920-82CB-1A99354881FB}"/>
    <cellStyle name="Hipervínculo 2" xfId="137" xr:uid="{00000000-0005-0000-0000-00007B000000}"/>
    <cellStyle name="Hivatkozott cella" xfId="138" xr:uid="{00000000-0005-0000-0000-00007C000000}"/>
    <cellStyle name="Hyperlink" xfId="229" builtinId="8"/>
    <cellStyle name="Hyperlink 2" xfId="139" xr:uid="{00000000-0005-0000-0000-00007D000000}"/>
    <cellStyle name="Hyperlink 3" xfId="140" xr:uid="{00000000-0005-0000-0000-00007E000000}"/>
    <cellStyle name="Hyperlink 3 2" xfId="141" xr:uid="{00000000-0005-0000-0000-00007F000000}"/>
    <cellStyle name="Hyperlink 4" xfId="225" xr:uid="{00000000-0005-0000-0000-000012010000}"/>
    <cellStyle name="Hyperlink 5" xfId="246" xr:uid="{70AEE153-C10D-40D6-A473-8DDFDBCD5121}"/>
    <cellStyle name="Incorrecto" xfId="142" xr:uid="{00000000-0005-0000-0000-000080000000}"/>
    <cellStyle name="Input 2" xfId="144" xr:uid="{00000000-0005-0000-0000-000081000000}"/>
    <cellStyle name="Input 3" xfId="143" xr:uid="{00000000-0005-0000-0000-000082000000}"/>
    <cellStyle name="inputExposure" xfId="145" xr:uid="{00000000-0005-0000-0000-000083000000}"/>
    <cellStyle name="inputExposure 2" xfId="239" xr:uid="{09D0EDF6-AA96-41E6-B8CC-9DE50CA1F32D}"/>
    <cellStyle name="Jegyzet" xfId="146" xr:uid="{00000000-0005-0000-0000-000084000000}"/>
    <cellStyle name="Jelölőszín (1)" xfId="147" xr:uid="{00000000-0005-0000-0000-000085000000}"/>
    <cellStyle name="Jelölőszín (2)" xfId="148" xr:uid="{00000000-0005-0000-0000-000086000000}"/>
    <cellStyle name="Jelölőszín (3)" xfId="149" xr:uid="{00000000-0005-0000-0000-000087000000}"/>
    <cellStyle name="Jelölőszín (4)" xfId="150" xr:uid="{00000000-0005-0000-0000-000088000000}"/>
    <cellStyle name="Jelölőszín (5)" xfId="151" xr:uid="{00000000-0005-0000-0000-000089000000}"/>
    <cellStyle name="Jelölőszín (6)" xfId="152" xr:uid="{00000000-0005-0000-0000-00008A000000}"/>
    <cellStyle name="Jó" xfId="153" xr:uid="{00000000-0005-0000-0000-00008B000000}"/>
    <cellStyle name="Kimenet" xfId="154" xr:uid="{00000000-0005-0000-0000-00008C000000}"/>
    <cellStyle name="Lien hypertexte 2" xfId="155" xr:uid="{00000000-0005-0000-0000-00008D000000}"/>
    <cellStyle name="Lien hypertexte 3" xfId="156" xr:uid="{00000000-0005-0000-0000-00008E000000}"/>
    <cellStyle name="Linked Cell 2" xfId="157" xr:uid="{00000000-0005-0000-0000-00008F000000}"/>
    <cellStyle name="Magyarázó szöveg" xfId="158" xr:uid="{00000000-0005-0000-0000-000090000000}"/>
    <cellStyle name="Millares 2" xfId="159" xr:uid="{00000000-0005-0000-0000-000091000000}"/>
    <cellStyle name="Millares 2 2" xfId="160" xr:uid="{00000000-0005-0000-0000-000092000000}"/>
    <cellStyle name="Millares 3" xfId="161" xr:uid="{00000000-0005-0000-0000-000093000000}"/>
    <cellStyle name="Millares 3 2" xfId="162" xr:uid="{00000000-0005-0000-0000-000094000000}"/>
    <cellStyle name="Millares 3 2 2" xfId="241" xr:uid="{719F0641-988C-4F2A-874F-A5105AC87955}"/>
    <cellStyle name="Millares 3 3" xfId="240" xr:uid="{0C8032CF-3213-4849-9572-52FC1CB6DC8A}"/>
    <cellStyle name="Navadno_List1" xfId="163" xr:uid="{00000000-0005-0000-0000-000095000000}"/>
    <cellStyle name="Neutral 2" xfId="164" xr:uid="{00000000-0005-0000-0000-000096000000}"/>
    <cellStyle name="Normal" xfId="0" builtinId="0"/>
    <cellStyle name="Normal 10" xfId="218" xr:uid="{00000000-0005-0000-0000-000098000000}"/>
    <cellStyle name="Normal 11" xfId="221" xr:uid="{00000000-0005-0000-0000-00000F010000}"/>
    <cellStyle name="Normal 12" xfId="232" xr:uid="{68E1816F-1F55-4BF0-AD00-9147CEB590A3}"/>
    <cellStyle name="Normal 13" xfId="244" xr:uid="{F45D5C63-6AC5-4AF3-869E-CECDD42A08C8}"/>
    <cellStyle name="Normal 2" xfId="3" xr:uid="{00000000-0005-0000-0000-000099000000}"/>
    <cellStyle name="Normal 2 2" xfId="15" xr:uid="{00000000-0005-0000-0000-00009A000000}"/>
    <cellStyle name="Normal 2 2 2" xfId="1" xr:uid="{00000000-0005-0000-0000-00009B000000}"/>
    <cellStyle name="Normal 2 2 2 3" xfId="2" xr:uid="{00000000-0005-0000-0000-00009C000000}"/>
    <cellStyle name="Normal 2 2 3" xfId="165" xr:uid="{00000000-0005-0000-0000-00009D000000}"/>
    <cellStyle name="Normal 2 2 3 2" xfId="166" xr:uid="{00000000-0005-0000-0000-00009E000000}"/>
    <cellStyle name="Normal 2 2 4" xfId="214" xr:uid="{00000000-0005-0000-0000-00009F000000}"/>
    <cellStyle name="Normal 2 2 5" xfId="230" xr:uid="{00000000-0005-0000-0000-000008000000}"/>
    <cellStyle name="Normal 2 2_COREP GL04rev3" xfId="167" xr:uid="{00000000-0005-0000-0000-0000A0000000}"/>
    <cellStyle name="Normal 2 3" xfId="168" xr:uid="{00000000-0005-0000-0000-0000A1000000}"/>
    <cellStyle name="Normal 2 4" xfId="223" xr:uid="{00000000-0005-0000-0000-000002000000}"/>
    <cellStyle name="Normal 2 5" xfId="169" xr:uid="{00000000-0005-0000-0000-0000A2000000}"/>
    <cellStyle name="Normal 2 5 2 2" xfId="219" xr:uid="{AB147907-49B9-44C2-BC85-999070CD3B9F}"/>
    <cellStyle name="Normal 2 5 2 2 2" xfId="227" xr:uid="{00000000-0005-0000-0000-000012000000}"/>
    <cellStyle name="Normal 2 6" xfId="224" xr:uid="{00000000-0005-0000-0000-000002000000}"/>
    <cellStyle name="Normal 2_~0149226" xfId="170" xr:uid="{00000000-0005-0000-0000-0000A3000000}"/>
    <cellStyle name="Normal 3" xfId="4" xr:uid="{00000000-0005-0000-0000-0000A4000000}"/>
    <cellStyle name="Normal 3 2" xfId="172" xr:uid="{00000000-0005-0000-0000-0000A5000000}"/>
    <cellStyle name="Normal 3 3" xfId="173" xr:uid="{00000000-0005-0000-0000-0000A6000000}"/>
    <cellStyle name="Normal 3 4" xfId="174" xr:uid="{00000000-0005-0000-0000-0000A7000000}"/>
    <cellStyle name="Normal 3 5" xfId="171" xr:uid="{00000000-0005-0000-0000-0000A8000000}"/>
    <cellStyle name="Normal 3 6" xfId="233" xr:uid="{BE38B042-E3C8-40CA-A5C6-9401F587F48F}"/>
    <cellStyle name="Normal 3_~1520012" xfId="175" xr:uid="{00000000-0005-0000-0000-0000A9000000}"/>
    <cellStyle name="Normal 4" xfId="6" xr:uid="{00000000-0005-0000-0000-0000AA000000}"/>
    <cellStyle name="Normal 4 2" xfId="18" xr:uid="{00000000-0005-0000-0000-0000AB000000}"/>
    <cellStyle name="Normal 4 3" xfId="228" xr:uid="{2381B75E-C2E8-470A-82AE-C49E0777D137}"/>
    <cellStyle name="Normal 5" xfId="11" xr:uid="{00000000-0005-0000-0000-0000AC000000}"/>
    <cellStyle name="Normal 5 2" xfId="17" xr:uid="{00000000-0005-0000-0000-0000AD000000}"/>
    <cellStyle name="Normal 5 2 2" xfId="176" xr:uid="{00000000-0005-0000-0000-0000AE000000}"/>
    <cellStyle name="Normal 5_20130128_ITS on reporting_Annex I_CA" xfId="177" xr:uid="{00000000-0005-0000-0000-0000AF000000}"/>
    <cellStyle name="Normal 6" xfId="178" xr:uid="{00000000-0005-0000-0000-0000B0000000}"/>
    <cellStyle name="Normal 7" xfId="179" xr:uid="{00000000-0005-0000-0000-0000B1000000}"/>
    <cellStyle name="Normal 7 2" xfId="180" xr:uid="{00000000-0005-0000-0000-0000B2000000}"/>
    <cellStyle name="Normal 8" xfId="181" xr:uid="{00000000-0005-0000-0000-0000B3000000}"/>
    <cellStyle name="Normal 9" xfId="182" xr:uid="{00000000-0005-0000-0000-0000B4000000}"/>
    <cellStyle name="Normal 9 2" xfId="242" xr:uid="{917B19DB-848A-40D0-B1DB-1B53362A9773}"/>
    <cellStyle name="Normal 9 4" xfId="220" xr:uid="{7B887D62-EE8C-4CD4-87A5-F24689A8C838}"/>
    <cellStyle name="Normal_20 OPR" xfId="10" xr:uid="{00000000-0005-0000-0000-0000B5000000}"/>
    <cellStyle name="Normal_COREP - Market risk - BG" xfId="9" xr:uid="{00000000-0005-0000-0000-0000B6000000}"/>
    <cellStyle name="Normale_2011 04 14 Templates for stress test_bcl" xfId="183" xr:uid="{00000000-0005-0000-0000-0000B7000000}"/>
    <cellStyle name="Notas" xfId="184" xr:uid="{00000000-0005-0000-0000-0000B8000000}"/>
    <cellStyle name="Note 2" xfId="185" xr:uid="{00000000-0005-0000-0000-0000B9000000}"/>
    <cellStyle name="optionalExposure" xfId="14" xr:uid="{00000000-0005-0000-0000-0000BA000000}"/>
    <cellStyle name="optionalExposure 2" xfId="235" xr:uid="{204900A1-E961-4461-B161-6C60830368F2}"/>
    <cellStyle name="Összesen" xfId="186" xr:uid="{00000000-0005-0000-0000-0000BB000000}"/>
    <cellStyle name="Output 2" xfId="188" xr:uid="{00000000-0005-0000-0000-0000BC000000}"/>
    <cellStyle name="Output 3" xfId="187" xr:uid="{00000000-0005-0000-0000-0000BD000000}"/>
    <cellStyle name="Percent 2" xfId="5" xr:uid="{00000000-0005-0000-0000-0000BE000000}"/>
    <cellStyle name="Percent 2 2" xfId="8" xr:uid="{00000000-0005-0000-0000-0000BF000000}"/>
    <cellStyle name="Percent 2 3" xfId="234" xr:uid="{8BE08F94-9FF7-48D5-AD71-526DABEFBF9D}"/>
    <cellStyle name="Percent 3" xfId="7" xr:uid="{00000000-0005-0000-0000-0000C0000000}"/>
    <cellStyle name="Percent 3 2" xfId="19" xr:uid="{00000000-0005-0000-0000-0000C1000000}"/>
    <cellStyle name="Percent 4" xfId="231" xr:uid="{00000000-0005-0000-0000-00001A010000}"/>
    <cellStyle name="Porcentual 2" xfId="189" xr:uid="{00000000-0005-0000-0000-0000C2000000}"/>
    <cellStyle name="Porcentual 2 2" xfId="190" xr:uid="{00000000-0005-0000-0000-0000C3000000}"/>
    <cellStyle name="Porcentual 2 3" xfId="191" xr:uid="{00000000-0005-0000-0000-0000C4000000}"/>
    <cellStyle name="Prozent 2" xfId="192" xr:uid="{00000000-0005-0000-0000-0000C5000000}"/>
    <cellStyle name="Rossz" xfId="193" xr:uid="{00000000-0005-0000-0000-0000C6000000}"/>
    <cellStyle name="Salida" xfId="194" xr:uid="{00000000-0005-0000-0000-0000C7000000}"/>
    <cellStyle name="Semleges" xfId="195" xr:uid="{00000000-0005-0000-0000-0000C8000000}"/>
    <cellStyle name="showExposure" xfId="196" xr:uid="{00000000-0005-0000-0000-0000C9000000}"/>
    <cellStyle name="showExposure 2" xfId="243" xr:uid="{7D4B07DB-228C-4BB4-B620-0F18C99C9EF5}"/>
    <cellStyle name="Standard 2" xfId="197" xr:uid="{00000000-0005-0000-0000-0000CA000000}"/>
    <cellStyle name="Standard 3" xfId="198" xr:uid="{00000000-0005-0000-0000-0000CB000000}"/>
    <cellStyle name="Standard 3 2" xfId="199" xr:uid="{00000000-0005-0000-0000-0000CC000000}"/>
    <cellStyle name="Standard 4" xfId="200" xr:uid="{00000000-0005-0000-0000-0000CD000000}"/>
    <cellStyle name="Standard_20100129_1559 Jentsch_COREP ON 20100129 COREP preliminary proposal_CR SA" xfId="201" xr:uid="{00000000-0005-0000-0000-0000CE000000}"/>
    <cellStyle name="Számítás" xfId="202" xr:uid="{00000000-0005-0000-0000-0000CF000000}"/>
    <cellStyle name="Texto de advertencia" xfId="203" xr:uid="{00000000-0005-0000-0000-0000D0000000}"/>
    <cellStyle name="Texto explicativo" xfId="204" xr:uid="{00000000-0005-0000-0000-0000D1000000}"/>
    <cellStyle name="Title 2" xfId="205" xr:uid="{00000000-0005-0000-0000-0000D2000000}"/>
    <cellStyle name="Título" xfId="206" xr:uid="{00000000-0005-0000-0000-0000D3000000}"/>
    <cellStyle name="Título 1" xfId="207" xr:uid="{00000000-0005-0000-0000-0000D4000000}"/>
    <cellStyle name="Título 2" xfId="208" xr:uid="{00000000-0005-0000-0000-0000D5000000}"/>
    <cellStyle name="Título 3" xfId="209" xr:uid="{00000000-0005-0000-0000-0000D6000000}"/>
    <cellStyle name="Título_20091015 DE_Proposed amendments to CR SEC_MKR" xfId="210" xr:uid="{00000000-0005-0000-0000-0000D7000000}"/>
    <cellStyle name="Total 2" xfId="211" xr:uid="{00000000-0005-0000-0000-0000D8000000}"/>
    <cellStyle name="Warning Text 2" xfId="213" xr:uid="{00000000-0005-0000-0000-0000D9000000}"/>
    <cellStyle name="Warning Text 3" xfId="212" xr:uid="{00000000-0005-0000-0000-0000DA000000}"/>
  </cellStyles>
  <dxfs count="4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9999"/>
      <color rgb="FFFF6699"/>
      <color rgb="FF036559"/>
      <color rgb="FFDBEFDB"/>
      <color rgb="FFE6FEFB"/>
      <color rgb="FF006C3F"/>
      <color rgb="FFB3FFFF"/>
      <color rgb="FFD7BAFE"/>
      <color rgb="FF3EB41E"/>
      <color rgb="FFFD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249.bin"/><Relationship Id="rId13" Type="http://schemas.openxmlformats.org/officeDocument/2006/relationships/printerSettings" Target="../printerSettings/printerSettings254.bin"/><Relationship Id="rId18" Type="http://schemas.openxmlformats.org/officeDocument/2006/relationships/printerSettings" Target="../printerSettings/printerSettings259.bin"/><Relationship Id="rId3" Type="http://schemas.openxmlformats.org/officeDocument/2006/relationships/printerSettings" Target="../printerSettings/printerSettings244.bin"/><Relationship Id="rId7" Type="http://schemas.openxmlformats.org/officeDocument/2006/relationships/printerSettings" Target="../printerSettings/printerSettings248.bin"/><Relationship Id="rId12" Type="http://schemas.openxmlformats.org/officeDocument/2006/relationships/printerSettings" Target="../printerSettings/printerSettings253.bin"/><Relationship Id="rId17" Type="http://schemas.openxmlformats.org/officeDocument/2006/relationships/printerSettings" Target="../printerSettings/printerSettings258.bin"/><Relationship Id="rId2" Type="http://schemas.openxmlformats.org/officeDocument/2006/relationships/printerSettings" Target="../printerSettings/printerSettings243.bin"/><Relationship Id="rId16" Type="http://schemas.openxmlformats.org/officeDocument/2006/relationships/printerSettings" Target="../printerSettings/printerSettings257.bin"/><Relationship Id="rId1" Type="http://schemas.openxmlformats.org/officeDocument/2006/relationships/printerSettings" Target="../printerSettings/printerSettings242.bin"/><Relationship Id="rId6" Type="http://schemas.openxmlformats.org/officeDocument/2006/relationships/printerSettings" Target="../printerSettings/printerSettings247.bin"/><Relationship Id="rId11" Type="http://schemas.openxmlformats.org/officeDocument/2006/relationships/printerSettings" Target="../printerSettings/printerSettings252.bin"/><Relationship Id="rId5" Type="http://schemas.openxmlformats.org/officeDocument/2006/relationships/printerSettings" Target="../printerSettings/printerSettings246.bin"/><Relationship Id="rId15" Type="http://schemas.openxmlformats.org/officeDocument/2006/relationships/printerSettings" Target="../printerSettings/printerSettings256.bin"/><Relationship Id="rId10" Type="http://schemas.openxmlformats.org/officeDocument/2006/relationships/printerSettings" Target="../printerSettings/printerSettings251.bin"/><Relationship Id="rId4" Type="http://schemas.openxmlformats.org/officeDocument/2006/relationships/printerSettings" Target="../printerSettings/printerSettings245.bin"/><Relationship Id="rId9" Type="http://schemas.openxmlformats.org/officeDocument/2006/relationships/printerSettings" Target="../printerSettings/printerSettings250.bin"/><Relationship Id="rId14" Type="http://schemas.openxmlformats.org/officeDocument/2006/relationships/printerSettings" Target="../printerSettings/printerSettings255.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267.bin"/><Relationship Id="rId13" Type="http://schemas.openxmlformats.org/officeDocument/2006/relationships/printerSettings" Target="../printerSettings/printerSettings272.bin"/><Relationship Id="rId18" Type="http://schemas.openxmlformats.org/officeDocument/2006/relationships/printerSettings" Target="../printerSettings/printerSettings277.bin"/><Relationship Id="rId26" Type="http://schemas.openxmlformats.org/officeDocument/2006/relationships/printerSettings" Target="../printerSettings/printerSettings285.bin"/><Relationship Id="rId3" Type="http://schemas.openxmlformats.org/officeDocument/2006/relationships/printerSettings" Target="../printerSettings/printerSettings262.bin"/><Relationship Id="rId21" Type="http://schemas.openxmlformats.org/officeDocument/2006/relationships/printerSettings" Target="../printerSettings/printerSettings280.bin"/><Relationship Id="rId7" Type="http://schemas.openxmlformats.org/officeDocument/2006/relationships/printerSettings" Target="../printerSettings/printerSettings266.bin"/><Relationship Id="rId12" Type="http://schemas.openxmlformats.org/officeDocument/2006/relationships/printerSettings" Target="../printerSettings/printerSettings271.bin"/><Relationship Id="rId17" Type="http://schemas.openxmlformats.org/officeDocument/2006/relationships/printerSettings" Target="../printerSettings/printerSettings276.bin"/><Relationship Id="rId25" Type="http://schemas.openxmlformats.org/officeDocument/2006/relationships/printerSettings" Target="../printerSettings/printerSettings284.bin"/><Relationship Id="rId2" Type="http://schemas.openxmlformats.org/officeDocument/2006/relationships/printerSettings" Target="../printerSettings/printerSettings261.bin"/><Relationship Id="rId16" Type="http://schemas.openxmlformats.org/officeDocument/2006/relationships/printerSettings" Target="../printerSettings/printerSettings275.bin"/><Relationship Id="rId20" Type="http://schemas.openxmlformats.org/officeDocument/2006/relationships/printerSettings" Target="../printerSettings/printerSettings279.bin"/><Relationship Id="rId29" Type="http://schemas.openxmlformats.org/officeDocument/2006/relationships/printerSettings" Target="../printerSettings/printerSettings288.bin"/><Relationship Id="rId1" Type="http://schemas.openxmlformats.org/officeDocument/2006/relationships/printerSettings" Target="../printerSettings/printerSettings260.bin"/><Relationship Id="rId6" Type="http://schemas.openxmlformats.org/officeDocument/2006/relationships/printerSettings" Target="../printerSettings/printerSettings265.bin"/><Relationship Id="rId11" Type="http://schemas.openxmlformats.org/officeDocument/2006/relationships/printerSettings" Target="../printerSettings/printerSettings270.bin"/><Relationship Id="rId24" Type="http://schemas.openxmlformats.org/officeDocument/2006/relationships/printerSettings" Target="../printerSettings/printerSettings283.bin"/><Relationship Id="rId32" Type="http://schemas.openxmlformats.org/officeDocument/2006/relationships/printerSettings" Target="../printerSettings/printerSettings291.bin"/><Relationship Id="rId5" Type="http://schemas.openxmlformats.org/officeDocument/2006/relationships/printerSettings" Target="../printerSettings/printerSettings264.bin"/><Relationship Id="rId15" Type="http://schemas.openxmlformats.org/officeDocument/2006/relationships/printerSettings" Target="../printerSettings/printerSettings274.bin"/><Relationship Id="rId23" Type="http://schemas.openxmlformats.org/officeDocument/2006/relationships/printerSettings" Target="../printerSettings/printerSettings282.bin"/><Relationship Id="rId28" Type="http://schemas.openxmlformats.org/officeDocument/2006/relationships/printerSettings" Target="../printerSettings/printerSettings287.bin"/><Relationship Id="rId10" Type="http://schemas.openxmlformats.org/officeDocument/2006/relationships/printerSettings" Target="../printerSettings/printerSettings269.bin"/><Relationship Id="rId19" Type="http://schemas.openxmlformats.org/officeDocument/2006/relationships/printerSettings" Target="../printerSettings/printerSettings278.bin"/><Relationship Id="rId31" Type="http://schemas.openxmlformats.org/officeDocument/2006/relationships/printerSettings" Target="../printerSettings/printerSettings290.bin"/><Relationship Id="rId4" Type="http://schemas.openxmlformats.org/officeDocument/2006/relationships/printerSettings" Target="../printerSettings/printerSettings263.bin"/><Relationship Id="rId9" Type="http://schemas.openxmlformats.org/officeDocument/2006/relationships/printerSettings" Target="../printerSettings/printerSettings268.bin"/><Relationship Id="rId14" Type="http://schemas.openxmlformats.org/officeDocument/2006/relationships/printerSettings" Target="../printerSettings/printerSettings273.bin"/><Relationship Id="rId22" Type="http://schemas.openxmlformats.org/officeDocument/2006/relationships/printerSettings" Target="../printerSettings/printerSettings281.bin"/><Relationship Id="rId27" Type="http://schemas.openxmlformats.org/officeDocument/2006/relationships/printerSettings" Target="../printerSettings/printerSettings286.bin"/><Relationship Id="rId30" Type="http://schemas.openxmlformats.org/officeDocument/2006/relationships/printerSettings" Target="../printerSettings/printerSettings289.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299.bin"/><Relationship Id="rId13" Type="http://schemas.openxmlformats.org/officeDocument/2006/relationships/printerSettings" Target="../printerSettings/printerSettings304.bin"/><Relationship Id="rId18" Type="http://schemas.openxmlformats.org/officeDocument/2006/relationships/printerSettings" Target="../printerSettings/printerSettings309.bin"/><Relationship Id="rId3" Type="http://schemas.openxmlformats.org/officeDocument/2006/relationships/printerSettings" Target="../printerSettings/printerSettings294.bin"/><Relationship Id="rId7" Type="http://schemas.openxmlformats.org/officeDocument/2006/relationships/printerSettings" Target="../printerSettings/printerSettings298.bin"/><Relationship Id="rId12" Type="http://schemas.openxmlformats.org/officeDocument/2006/relationships/printerSettings" Target="../printerSettings/printerSettings303.bin"/><Relationship Id="rId17" Type="http://schemas.openxmlformats.org/officeDocument/2006/relationships/printerSettings" Target="../printerSettings/printerSettings308.bin"/><Relationship Id="rId2" Type="http://schemas.openxmlformats.org/officeDocument/2006/relationships/printerSettings" Target="../printerSettings/printerSettings293.bin"/><Relationship Id="rId16" Type="http://schemas.openxmlformats.org/officeDocument/2006/relationships/printerSettings" Target="../printerSettings/printerSettings307.bin"/><Relationship Id="rId1" Type="http://schemas.openxmlformats.org/officeDocument/2006/relationships/printerSettings" Target="../printerSettings/printerSettings292.bin"/><Relationship Id="rId6" Type="http://schemas.openxmlformats.org/officeDocument/2006/relationships/printerSettings" Target="../printerSettings/printerSettings297.bin"/><Relationship Id="rId11" Type="http://schemas.openxmlformats.org/officeDocument/2006/relationships/printerSettings" Target="../printerSettings/printerSettings302.bin"/><Relationship Id="rId5" Type="http://schemas.openxmlformats.org/officeDocument/2006/relationships/printerSettings" Target="../printerSettings/printerSettings296.bin"/><Relationship Id="rId15" Type="http://schemas.openxmlformats.org/officeDocument/2006/relationships/printerSettings" Target="../printerSettings/printerSettings306.bin"/><Relationship Id="rId10" Type="http://schemas.openxmlformats.org/officeDocument/2006/relationships/printerSettings" Target="../printerSettings/printerSettings301.bin"/><Relationship Id="rId4" Type="http://schemas.openxmlformats.org/officeDocument/2006/relationships/printerSettings" Target="../printerSettings/printerSettings295.bin"/><Relationship Id="rId9" Type="http://schemas.openxmlformats.org/officeDocument/2006/relationships/printerSettings" Target="../printerSettings/printerSettings300.bin"/><Relationship Id="rId14" Type="http://schemas.openxmlformats.org/officeDocument/2006/relationships/printerSettings" Target="../printerSettings/printerSettings305.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317.bin"/><Relationship Id="rId13" Type="http://schemas.openxmlformats.org/officeDocument/2006/relationships/printerSettings" Target="../printerSettings/printerSettings322.bin"/><Relationship Id="rId18" Type="http://schemas.openxmlformats.org/officeDocument/2006/relationships/printerSettings" Target="../printerSettings/printerSettings327.bin"/><Relationship Id="rId3" Type="http://schemas.openxmlformats.org/officeDocument/2006/relationships/printerSettings" Target="../printerSettings/printerSettings312.bin"/><Relationship Id="rId7" Type="http://schemas.openxmlformats.org/officeDocument/2006/relationships/printerSettings" Target="../printerSettings/printerSettings316.bin"/><Relationship Id="rId12" Type="http://schemas.openxmlformats.org/officeDocument/2006/relationships/printerSettings" Target="../printerSettings/printerSettings321.bin"/><Relationship Id="rId17" Type="http://schemas.openxmlformats.org/officeDocument/2006/relationships/printerSettings" Target="../printerSettings/printerSettings326.bin"/><Relationship Id="rId2" Type="http://schemas.openxmlformats.org/officeDocument/2006/relationships/printerSettings" Target="../printerSettings/printerSettings311.bin"/><Relationship Id="rId16" Type="http://schemas.openxmlformats.org/officeDocument/2006/relationships/printerSettings" Target="../printerSettings/printerSettings325.bin"/><Relationship Id="rId1" Type="http://schemas.openxmlformats.org/officeDocument/2006/relationships/printerSettings" Target="../printerSettings/printerSettings310.bin"/><Relationship Id="rId6" Type="http://schemas.openxmlformats.org/officeDocument/2006/relationships/printerSettings" Target="../printerSettings/printerSettings315.bin"/><Relationship Id="rId11" Type="http://schemas.openxmlformats.org/officeDocument/2006/relationships/printerSettings" Target="../printerSettings/printerSettings320.bin"/><Relationship Id="rId5" Type="http://schemas.openxmlformats.org/officeDocument/2006/relationships/printerSettings" Target="../printerSettings/printerSettings314.bin"/><Relationship Id="rId15" Type="http://schemas.openxmlformats.org/officeDocument/2006/relationships/printerSettings" Target="../printerSettings/printerSettings324.bin"/><Relationship Id="rId10" Type="http://schemas.openxmlformats.org/officeDocument/2006/relationships/printerSettings" Target="../printerSettings/printerSettings319.bin"/><Relationship Id="rId19" Type="http://schemas.openxmlformats.org/officeDocument/2006/relationships/printerSettings" Target="../printerSettings/printerSettings328.bin"/><Relationship Id="rId4" Type="http://schemas.openxmlformats.org/officeDocument/2006/relationships/printerSettings" Target="../printerSettings/printerSettings313.bin"/><Relationship Id="rId9" Type="http://schemas.openxmlformats.org/officeDocument/2006/relationships/printerSettings" Target="../printerSettings/printerSettings318.bin"/><Relationship Id="rId14" Type="http://schemas.openxmlformats.org/officeDocument/2006/relationships/printerSettings" Target="../printerSettings/printerSettings323.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336.bin"/><Relationship Id="rId13" Type="http://schemas.openxmlformats.org/officeDocument/2006/relationships/printerSettings" Target="../printerSettings/printerSettings341.bin"/><Relationship Id="rId18" Type="http://schemas.openxmlformats.org/officeDocument/2006/relationships/printerSettings" Target="../printerSettings/printerSettings346.bin"/><Relationship Id="rId3" Type="http://schemas.openxmlformats.org/officeDocument/2006/relationships/printerSettings" Target="../printerSettings/printerSettings331.bin"/><Relationship Id="rId21" Type="http://schemas.openxmlformats.org/officeDocument/2006/relationships/printerSettings" Target="../printerSettings/printerSettings349.bin"/><Relationship Id="rId7" Type="http://schemas.openxmlformats.org/officeDocument/2006/relationships/printerSettings" Target="../printerSettings/printerSettings335.bin"/><Relationship Id="rId12" Type="http://schemas.openxmlformats.org/officeDocument/2006/relationships/printerSettings" Target="../printerSettings/printerSettings340.bin"/><Relationship Id="rId17" Type="http://schemas.openxmlformats.org/officeDocument/2006/relationships/printerSettings" Target="../printerSettings/printerSettings345.bin"/><Relationship Id="rId2" Type="http://schemas.openxmlformats.org/officeDocument/2006/relationships/printerSettings" Target="../printerSettings/printerSettings330.bin"/><Relationship Id="rId16" Type="http://schemas.openxmlformats.org/officeDocument/2006/relationships/printerSettings" Target="../printerSettings/printerSettings344.bin"/><Relationship Id="rId20" Type="http://schemas.openxmlformats.org/officeDocument/2006/relationships/printerSettings" Target="../printerSettings/printerSettings348.bin"/><Relationship Id="rId1" Type="http://schemas.openxmlformats.org/officeDocument/2006/relationships/printerSettings" Target="../printerSettings/printerSettings329.bin"/><Relationship Id="rId6" Type="http://schemas.openxmlformats.org/officeDocument/2006/relationships/printerSettings" Target="../printerSettings/printerSettings334.bin"/><Relationship Id="rId11" Type="http://schemas.openxmlformats.org/officeDocument/2006/relationships/printerSettings" Target="../printerSettings/printerSettings339.bin"/><Relationship Id="rId24" Type="http://schemas.openxmlformats.org/officeDocument/2006/relationships/printerSettings" Target="../printerSettings/printerSettings352.bin"/><Relationship Id="rId5" Type="http://schemas.openxmlformats.org/officeDocument/2006/relationships/printerSettings" Target="../printerSettings/printerSettings333.bin"/><Relationship Id="rId15" Type="http://schemas.openxmlformats.org/officeDocument/2006/relationships/printerSettings" Target="../printerSettings/printerSettings343.bin"/><Relationship Id="rId23" Type="http://schemas.openxmlformats.org/officeDocument/2006/relationships/printerSettings" Target="../printerSettings/printerSettings351.bin"/><Relationship Id="rId10" Type="http://schemas.openxmlformats.org/officeDocument/2006/relationships/printerSettings" Target="../printerSettings/printerSettings338.bin"/><Relationship Id="rId19" Type="http://schemas.openxmlformats.org/officeDocument/2006/relationships/printerSettings" Target="../printerSettings/printerSettings347.bin"/><Relationship Id="rId4" Type="http://schemas.openxmlformats.org/officeDocument/2006/relationships/printerSettings" Target="../printerSettings/printerSettings332.bin"/><Relationship Id="rId9" Type="http://schemas.openxmlformats.org/officeDocument/2006/relationships/printerSettings" Target="../printerSettings/printerSettings337.bin"/><Relationship Id="rId14" Type="http://schemas.openxmlformats.org/officeDocument/2006/relationships/printerSettings" Target="../printerSettings/printerSettings342.bin"/><Relationship Id="rId22" Type="http://schemas.openxmlformats.org/officeDocument/2006/relationships/printerSettings" Target="../printerSettings/printerSettings350.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360.bin"/><Relationship Id="rId13" Type="http://schemas.openxmlformats.org/officeDocument/2006/relationships/printerSettings" Target="../printerSettings/printerSettings365.bin"/><Relationship Id="rId18" Type="http://schemas.openxmlformats.org/officeDocument/2006/relationships/printerSettings" Target="../printerSettings/printerSettings370.bin"/><Relationship Id="rId3" Type="http://schemas.openxmlformats.org/officeDocument/2006/relationships/printerSettings" Target="../printerSettings/printerSettings355.bin"/><Relationship Id="rId21" Type="http://schemas.openxmlformats.org/officeDocument/2006/relationships/printerSettings" Target="../printerSettings/printerSettings373.bin"/><Relationship Id="rId7" Type="http://schemas.openxmlformats.org/officeDocument/2006/relationships/printerSettings" Target="../printerSettings/printerSettings359.bin"/><Relationship Id="rId12" Type="http://schemas.openxmlformats.org/officeDocument/2006/relationships/printerSettings" Target="../printerSettings/printerSettings364.bin"/><Relationship Id="rId17" Type="http://schemas.openxmlformats.org/officeDocument/2006/relationships/printerSettings" Target="../printerSettings/printerSettings369.bin"/><Relationship Id="rId25" Type="http://schemas.openxmlformats.org/officeDocument/2006/relationships/printerSettings" Target="../printerSettings/printerSettings377.bin"/><Relationship Id="rId2" Type="http://schemas.openxmlformats.org/officeDocument/2006/relationships/printerSettings" Target="../printerSettings/printerSettings354.bin"/><Relationship Id="rId16" Type="http://schemas.openxmlformats.org/officeDocument/2006/relationships/printerSettings" Target="../printerSettings/printerSettings368.bin"/><Relationship Id="rId20" Type="http://schemas.openxmlformats.org/officeDocument/2006/relationships/printerSettings" Target="../printerSettings/printerSettings372.bin"/><Relationship Id="rId1" Type="http://schemas.openxmlformats.org/officeDocument/2006/relationships/printerSettings" Target="../printerSettings/printerSettings353.bin"/><Relationship Id="rId6" Type="http://schemas.openxmlformats.org/officeDocument/2006/relationships/printerSettings" Target="../printerSettings/printerSettings358.bin"/><Relationship Id="rId11" Type="http://schemas.openxmlformats.org/officeDocument/2006/relationships/printerSettings" Target="../printerSettings/printerSettings363.bin"/><Relationship Id="rId24" Type="http://schemas.openxmlformats.org/officeDocument/2006/relationships/printerSettings" Target="../printerSettings/printerSettings376.bin"/><Relationship Id="rId5" Type="http://schemas.openxmlformats.org/officeDocument/2006/relationships/printerSettings" Target="../printerSettings/printerSettings357.bin"/><Relationship Id="rId15" Type="http://schemas.openxmlformats.org/officeDocument/2006/relationships/printerSettings" Target="../printerSettings/printerSettings367.bin"/><Relationship Id="rId23" Type="http://schemas.openxmlformats.org/officeDocument/2006/relationships/printerSettings" Target="../printerSettings/printerSettings375.bin"/><Relationship Id="rId10" Type="http://schemas.openxmlformats.org/officeDocument/2006/relationships/printerSettings" Target="../printerSettings/printerSettings362.bin"/><Relationship Id="rId19" Type="http://schemas.openxmlformats.org/officeDocument/2006/relationships/printerSettings" Target="../printerSettings/printerSettings371.bin"/><Relationship Id="rId4" Type="http://schemas.openxmlformats.org/officeDocument/2006/relationships/printerSettings" Target="../printerSettings/printerSettings356.bin"/><Relationship Id="rId9" Type="http://schemas.openxmlformats.org/officeDocument/2006/relationships/printerSettings" Target="../printerSettings/printerSettings361.bin"/><Relationship Id="rId14" Type="http://schemas.openxmlformats.org/officeDocument/2006/relationships/printerSettings" Target="../printerSettings/printerSettings366.bin"/><Relationship Id="rId22" Type="http://schemas.openxmlformats.org/officeDocument/2006/relationships/printerSettings" Target="../printerSettings/printerSettings374.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385.bin"/><Relationship Id="rId13" Type="http://schemas.openxmlformats.org/officeDocument/2006/relationships/printerSettings" Target="../printerSettings/printerSettings390.bin"/><Relationship Id="rId18" Type="http://schemas.openxmlformats.org/officeDocument/2006/relationships/printerSettings" Target="../printerSettings/printerSettings395.bin"/><Relationship Id="rId26" Type="http://schemas.openxmlformats.org/officeDocument/2006/relationships/printerSettings" Target="../printerSettings/printerSettings403.bin"/><Relationship Id="rId3" Type="http://schemas.openxmlformats.org/officeDocument/2006/relationships/printerSettings" Target="../printerSettings/printerSettings380.bin"/><Relationship Id="rId21" Type="http://schemas.openxmlformats.org/officeDocument/2006/relationships/printerSettings" Target="../printerSettings/printerSettings398.bin"/><Relationship Id="rId7" Type="http://schemas.openxmlformats.org/officeDocument/2006/relationships/printerSettings" Target="../printerSettings/printerSettings384.bin"/><Relationship Id="rId12" Type="http://schemas.openxmlformats.org/officeDocument/2006/relationships/printerSettings" Target="../printerSettings/printerSettings389.bin"/><Relationship Id="rId17" Type="http://schemas.openxmlformats.org/officeDocument/2006/relationships/printerSettings" Target="../printerSettings/printerSettings394.bin"/><Relationship Id="rId25" Type="http://schemas.openxmlformats.org/officeDocument/2006/relationships/printerSettings" Target="../printerSettings/printerSettings402.bin"/><Relationship Id="rId2" Type="http://schemas.openxmlformats.org/officeDocument/2006/relationships/printerSettings" Target="../printerSettings/printerSettings379.bin"/><Relationship Id="rId16" Type="http://schemas.openxmlformats.org/officeDocument/2006/relationships/printerSettings" Target="../printerSettings/printerSettings393.bin"/><Relationship Id="rId20" Type="http://schemas.openxmlformats.org/officeDocument/2006/relationships/printerSettings" Target="../printerSettings/printerSettings397.bin"/><Relationship Id="rId29" Type="http://schemas.openxmlformats.org/officeDocument/2006/relationships/printerSettings" Target="../printerSettings/printerSettings406.bin"/><Relationship Id="rId1" Type="http://schemas.openxmlformats.org/officeDocument/2006/relationships/printerSettings" Target="../printerSettings/printerSettings378.bin"/><Relationship Id="rId6" Type="http://schemas.openxmlformats.org/officeDocument/2006/relationships/printerSettings" Target="../printerSettings/printerSettings383.bin"/><Relationship Id="rId11" Type="http://schemas.openxmlformats.org/officeDocument/2006/relationships/printerSettings" Target="../printerSettings/printerSettings388.bin"/><Relationship Id="rId24" Type="http://schemas.openxmlformats.org/officeDocument/2006/relationships/printerSettings" Target="../printerSettings/printerSettings401.bin"/><Relationship Id="rId32" Type="http://schemas.openxmlformats.org/officeDocument/2006/relationships/printerSettings" Target="../printerSettings/printerSettings409.bin"/><Relationship Id="rId5" Type="http://schemas.openxmlformats.org/officeDocument/2006/relationships/printerSettings" Target="../printerSettings/printerSettings382.bin"/><Relationship Id="rId15" Type="http://schemas.openxmlformats.org/officeDocument/2006/relationships/printerSettings" Target="../printerSettings/printerSettings392.bin"/><Relationship Id="rId23" Type="http://schemas.openxmlformats.org/officeDocument/2006/relationships/printerSettings" Target="../printerSettings/printerSettings400.bin"/><Relationship Id="rId28" Type="http://schemas.openxmlformats.org/officeDocument/2006/relationships/printerSettings" Target="../printerSettings/printerSettings405.bin"/><Relationship Id="rId10" Type="http://schemas.openxmlformats.org/officeDocument/2006/relationships/printerSettings" Target="../printerSettings/printerSettings387.bin"/><Relationship Id="rId19" Type="http://schemas.openxmlformats.org/officeDocument/2006/relationships/printerSettings" Target="../printerSettings/printerSettings396.bin"/><Relationship Id="rId31" Type="http://schemas.openxmlformats.org/officeDocument/2006/relationships/printerSettings" Target="../printerSettings/printerSettings408.bin"/><Relationship Id="rId4" Type="http://schemas.openxmlformats.org/officeDocument/2006/relationships/printerSettings" Target="../printerSettings/printerSettings381.bin"/><Relationship Id="rId9" Type="http://schemas.openxmlformats.org/officeDocument/2006/relationships/printerSettings" Target="../printerSettings/printerSettings386.bin"/><Relationship Id="rId14" Type="http://schemas.openxmlformats.org/officeDocument/2006/relationships/printerSettings" Target="../printerSettings/printerSettings391.bin"/><Relationship Id="rId22" Type="http://schemas.openxmlformats.org/officeDocument/2006/relationships/printerSettings" Target="../printerSettings/printerSettings399.bin"/><Relationship Id="rId27" Type="http://schemas.openxmlformats.org/officeDocument/2006/relationships/printerSettings" Target="../printerSettings/printerSettings404.bin"/><Relationship Id="rId30" Type="http://schemas.openxmlformats.org/officeDocument/2006/relationships/printerSettings" Target="../printerSettings/printerSettings407.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417.bin"/><Relationship Id="rId13" Type="http://schemas.openxmlformats.org/officeDocument/2006/relationships/printerSettings" Target="../printerSettings/printerSettings422.bin"/><Relationship Id="rId18" Type="http://schemas.openxmlformats.org/officeDocument/2006/relationships/printerSettings" Target="../printerSettings/printerSettings427.bin"/><Relationship Id="rId26" Type="http://schemas.openxmlformats.org/officeDocument/2006/relationships/printerSettings" Target="../printerSettings/printerSettings435.bin"/><Relationship Id="rId3" Type="http://schemas.openxmlformats.org/officeDocument/2006/relationships/printerSettings" Target="../printerSettings/printerSettings412.bin"/><Relationship Id="rId21" Type="http://schemas.openxmlformats.org/officeDocument/2006/relationships/printerSettings" Target="../printerSettings/printerSettings430.bin"/><Relationship Id="rId7" Type="http://schemas.openxmlformats.org/officeDocument/2006/relationships/printerSettings" Target="../printerSettings/printerSettings416.bin"/><Relationship Id="rId12" Type="http://schemas.openxmlformats.org/officeDocument/2006/relationships/printerSettings" Target="../printerSettings/printerSettings421.bin"/><Relationship Id="rId17" Type="http://schemas.openxmlformats.org/officeDocument/2006/relationships/printerSettings" Target="../printerSettings/printerSettings426.bin"/><Relationship Id="rId25" Type="http://schemas.openxmlformats.org/officeDocument/2006/relationships/printerSettings" Target="../printerSettings/printerSettings434.bin"/><Relationship Id="rId2" Type="http://schemas.openxmlformats.org/officeDocument/2006/relationships/printerSettings" Target="../printerSettings/printerSettings411.bin"/><Relationship Id="rId16" Type="http://schemas.openxmlformats.org/officeDocument/2006/relationships/printerSettings" Target="../printerSettings/printerSettings425.bin"/><Relationship Id="rId20" Type="http://schemas.openxmlformats.org/officeDocument/2006/relationships/printerSettings" Target="../printerSettings/printerSettings429.bin"/><Relationship Id="rId29" Type="http://schemas.openxmlformats.org/officeDocument/2006/relationships/printerSettings" Target="../printerSettings/printerSettings438.bin"/><Relationship Id="rId1" Type="http://schemas.openxmlformats.org/officeDocument/2006/relationships/printerSettings" Target="../printerSettings/printerSettings410.bin"/><Relationship Id="rId6" Type="http://schemas.openxmlformats.org/officeDocument/2006/relationships/printerSettings" Target="../printerSettings/printerSettings415.bin"/><Relationship Id="rId11" Type="http://schemas.openxmlformats.org/officeDocument/2006/relationships/printerSettings" Target="../printerSettings/printerSettings420.bin"/><Relationship Id="rId24" Type="http://schemas.openxmlformats.org/officeDocument/2006/relationships/printerSettings" Target="../printerSettings/printerSettings433.bin"/><Relationship Id="rId32" Type="http://schemas.openxmlformats.org/officeDocument/2006/relationships/printerSettings" Target="../printerSettings/printerSettings441.bin"/><Relationship Id="rId5" Type="http://schemas.openxmlformats.org/officeDocument/2006/relationships/printerSettings" Target="../printerSettings/printerSettings414.bin"/><Relationship Id="rId15" Type="http://schemas.openxmlformats.org/officeDocument/2006/relationships/printerSettings" Target="../printerSettings/printerSettings424.bin"/><Relationship Id="rId23" Type="http://schemas.openxmlformats.org/officeDocument/2006/relationships/printerSettings" Target="../printerSettings/printerSettings432.bin"/><Relationship Id="rId28" Type="http://schemas.openxmlformats.org/officeDocument/2006/relationships/printerSettings" Target="../printerSettings/printerSettings437.bin"/><Relationship Id="rId10" Type="http://schemas.openxmlformats.org/officeDocument/2006/relationships/printerSettings" Target="../printerSettings/printerSettings419.bin"/><Relationship Id="rId19" Type="http://schemas.openxmlformats.org/officeDocument/2006/relationships/printerSettings" Target="../printerSettings/printerSettings428.bin"/><Relationship Id="rId31" Type="http://schemas.openxmlformats.org/officeDocument/2006/relationships/printerSettings" Target="../printerSettings/printerSettings440.bin"/><Relationship Id="rId4" Type="http://schemas.openxmlformats.org/officeDocument/2006/relationships/printerSettings" Target="../printerSettings/printerSettings413.bin"/><Relationship Id="rId9" Type="http://schemas.openxmlformats.org/officeDocument/2006/relationships/printerSettings" Target="../printerSettings/printerSettings418.bin"/><Relationship Id="rId14" Type="http://schemas.openxmlformats.org/officeDocument/2006/relationships/printerSettings" Target="../printerSettings/printerSettings423.bin"/><Relationship Id="rId22" Type="http://schemas.openxmlformats.org/officeDocument/2006/relationships/printerSettings" Target="../printerSettings/printerSettings431.bin"/><Relationship Id="rId27" Type="http://schemas.openxmlformats.org/officeDocument/2006/relationships/printerSettings" Target="../printerSettings/printerSettings436.bin"/><Relationship Id="rId30" Type="http://schemas.openxmlformats.org/officeDocument/2006/relationships/printerSettings" Target="../printerSettings/printerSettings439.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449.bin"/><Relationship Id="rId13" Type="http://schemas.openxmlformats.org/officeDocument/2006/relationships/printerSettings" Target="../printerSettings/printerSettings454.bin"/><Relationship Id="rId18" Type="http://schemas.openxmlformats.org/officeDocument/2006/relationships/printerSettings" Target="../printerSettings/printerSettings459.bin"/><Relationship Id="rId26" Type="http://schemas.openxmlformats.org/officeDocument/2006/relationships/printerSettings" Target="../printerSettings/printerSettings467.bin"/><Relationship Id="rId3" Type="http://schemas.openxmlformats.org/officeDocument/2006/relationships/printerSettings" Target="../printerSettings/printerSettings444.bin"/><Relationship Id="rId21" Type="http://schemas.openxmlformats.org/officeDocument/2006/relationships/printerSettings" Target="../printerSettings/printerSettings462.bin"/><Relationship Id="rId7" Type="http://schemas.openxmlformats.org/officeDocument/2006/relationships/printerSettings" Target="../printerSettings/printerSettings448.bin"/><Relationship Id="rId12" Type="http://schemas.openxmlformats.org/officeDocument/2006/relationships/printerSettings" Target="../printerSettings/printerSettings453.bin"/><Relationship Id="rId17" Type="http://schemas.openxmlformats.org/officeDocument/2006/relationships/printerSettings" Target="../printerSettings/printerSettings458.bin"/><Relationship Id="rId25" Type="http://schemas.openxmlformats.org/officeDocument/2006/relationships/printerSettings" Target="../printerSettings/printerSettings466.bin"/><Relationship Id="rId2" Type="http://schemas.openxmlformats.org/officeDocument/2006/relationships/printerSettings" Target="../printerSettings/printerSettings443.bin"/><Relationship Id="rId16" Type="http://schemas.openxmlformats.org/officeDocument/2006/relationships/printerSettings" Target="../printerSettings/printerSettings457.bin"/><Relationship Id="rId20" Type="http://schemas.openxmlformats.org/officeDocument/2006/relationships/printerSettings" Target="../printerSettings/printerSettings461.bin"/><Relationship Id="rId1" Type="http://schemas.openxmlformats.org/officeDocument/2006/relationships/printerSettings" Target="../printerSettings/printerSettings442.bin"/><Relationship Id="rId6" Type="http://schemas.openxmlformats.org/officeDocument/2006/relationships/printerSettings" Target="../printerSettings/printerSettings447.bin"/><Relationship Id="rId11" Type="http://schemas.openxmlformats.org/officeDocument/2006/relationships/printerSettings" Target="../printerSettings/printerSettings452.bin"/><Relationship Id="rId24" Type="http://schemas.openxmlformats.org/officeDocument/2006/relationships/printerSettings" Target="../printerSettings/printerSettings465.bin"/><Relationship Id="rId5" Type="http://schemas.openxmlformats.org/officeDocument/2006/relationships/printerSettings" Target="../printerSettings/printerSettings446.bin"/><Relationship Id="rId15" Type="http://schemas.openxmlformats.org/officeDocument/2006/relationships/printerSettings" Target="../printerSettings/printerSettings456.bin"/><Relationship Id="rId23" Type="http://schemas.openxmlformats.org/officeDocument/2006/relationships/printerSettings" Target="../printerSettings/printerSettings464.bin"/><Relationship Id="rId10" Type="http://schemas.openxmlformats.org/officeDocument/2006/relationships/printerSettings" Target="../printerSettings/printerSettings451.bin"/><Relationship Id="rId19" Type="http://schemas.openxmlformats.org/officeDocument/2006/relationships/printerSettings" Target="../printerSettings/printerSettings460.bin"/><Relationship Id="rId4" Type="http://schemas.openxmlformats.org/officeDocument/2006/relationships/printerSettings" Target="../printerSettings/printerSettings445.bin"/><Relationship Id="rId9" Type="http://schemas.openxmlformats.org/officeDocument/2006/relationships/printerSettings" Target="../printerSettings/printerSettings450.bin"/><Relationship Id="rId14" Type="http://schemas.openxmlformats.org/officeDocument/2006/relationships/printerSettings" Target="../printerSettings/printerSettings455.bin"/><Relationship Id="rId22" Type="http://schemas.openxmlformats.org/officeDocument/2006/relationships/printerSettings" Target="../printerSettings/printerSettings463.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475.bin"/><Relationship Id="rId13" Type="http://schemas.openxmlformats.org/officeDocument/2006/relationships/printerSettings" Target="../printerSettings/printerSettings480.bin"/><Relationship Id="rId18" Type="http://schemas.openxmlformats.org/officeDocument/2006/relationships/printerSettings" Target="../printerSettings/printerSettings485.bin"/><Relationship Id="rId26" Type="http://schemas.openxmlformats.org/officeDocument/2006/relationships/printerSettings" Target="../printerSettings/printerSettings493.bin"/><Relationship Id="rId3" Type="http://schemas.openxmlformats.org/officeDocument/2006/relationships/printerSettings" Target="../printerSettings/printerSettings470.bin"/><Relationship Id="rId21" Type="http://schemas.openxmlformats.org/officeDocument/2006/relationships/printerSettings" Target="../printerSettings/printerSettings488.bin"/><Relationship Id="rId7" Type="http://schemas.openxmlformats.org/officeDocument/2006/relationships/printerSettings" Target="../printerSettings/printerSettings474.bin"/><Relationship Id="rId12" Type="http://schemas.openxmlformats.org/officeDocument/2006/relationships/printerSettings" Target="../printerSettings/printerSettings479.bin"/><Relationship Id="rId17" Type="http://schemas.openxmlformats.org/officeDocument/2006/relationships/printerSettings" Target="../printerSettings/printerSettings484.bin"/><Relationship Id="rId25" Type="http://schemas.openxmlformats.org/officeDocument/2006/relationships/printerSettings" Target="../printerSettings/printerSettings492.bin"/><Relationship Id="rId2" Type="http://schemas.openxmlformats.org/officeDocument/2006/relationships/printerSettings" Target="../printerSettings/printerSettings469.bin"/><Relationship Id="rId16" Type="http://schemas.openxmlformats.org/officeDocument/2006/relationships/printerSettings" Target="../printerSettings/printerSettings483.bin"/><Relationship Id="rId20" Type="http://schemas.openxmlformats.org/officeDocument/2006/relationships/printerSettings" Target="../printerSettings/printerSettings487.bin"/><Relationship Id="rId1" Type="http://schemas.openxmlformats.org/officeDocument/2006/relationships/printerSettings" Target="../printerSettings/printerSettings468.bin"/><Relationship Id="rId6" Type="http://schemas.openxmlformats.org/officeDocument/2006/relationships/printerSettings" Target="../printerSettings/printerSettings473.bin"/><Relationship Id="rId11" Type="http://schemas.openxmlformats.org/officeDocument/2006/relationships/printerSettings" Target="../printerSettings/printerSettings478.bin"/><Relationship Id="rId24" Type="http://schemas.openxmlformats.org/officeDocument/2006/relationships/printerSettings" Target="../printerSettings/printerSettings491.bin"/><Relationship Id="rId5" Type="http://schemas.openxmlformats.org/officeDocument/2006/relationships/printerSettings" Target="../printerSettings/printerSettings472.bin"/><Relationship Id="rId15" Type="http://schemas.openxmlformats.org/officeDocument/2006/relationships/printerSettings" Target="../printerSettings/printerSettings482.bin"/><Relationship Id="rId23" Type="http://schemas.openxmlformats.org/officeDocument/2006/relationships/printerSettings" Target="../printerSettings/printerSettings490.bin"/><Relationship Id="rId10" Type="http://schemas.openxmlformats.org/officeDocument/2006/relationships/printerSettings" Target="../printerSettings/printerSettings477.bin"/><Relationship Id="rId19" Type="http://schemas.openxmlformats.org/officeDocument/2006/relationships/printerSettings" Target="../printerSettings/printerSettings486.bin"/><Relationship Id="rId4" Type="http://schemas.openxmlformats.org/officeDocument/2006/relationships/printerSettings" Target="../printerSettings/printerSettings471.bin"/><Relationship Id="rId9" Type="http://schemas.openxmlformats.org/officeDocument/2006/relationships/printerSettings" Target="../printerSettings/printerSettings476.bin"/><Relationship Id="rId14" Type="http://schemas.openxmlformats.org/officeDocument/2006/relationships/printerSettings" Target="../printerSettings/printerSettings481.bin"/><Relationship Id="rId22" Type="http://schemas.openxmlformats.org/officeDocument/2006/relationships/printerSettings" Target="../printerSettings/printerSettings489.bin"/><Relationship Id="rId27" Type="http://schemas.openxmlformats.org/officeDocument/2006/relationships/printerSettings" Target="../printerSettings/printerSettings49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3.bin"/><Relationship Id="rId13" Type="http://schemas.openxmlformats.org/officeDocument/2006/relationships/printerSettings" Target="../printerSettings/printerSettings28.bin"/><Relationship Id="rId18" Type="http://schemas.openxmlformats.org/officeDocument/2006/relationships/printerSettings" Target="../printerSettings/printerSettings33.bin"/><Relationship Id="rId26" Type="http://schemas.openxmlformats.org/officeDocument/2006/relationships/printerSettings" Target="../printerSettings/printerSettings41.bin"/><Relationship Id="rId3" Type="http://schemas.openxmlformats.org/officeDocument/2006/relationships/printerSettings" Target="../printerSettings/printerSettings18.bin"/><Relationship Id="rId21" Type="http://schemas.openxmlformats.org/officeDocument/2006/relationships/printerSettings" Target="../printerSettings/printerSettings36.bin"/><Relationship Id="rId7" Type="http://schemas.openxmlformats.org/officeDocument/2006/relationships/printerSettings" Target="../printerSettings/printerSettings22.bin"/><Relationship Id="rId12" Type="http://schemas.openxmlformats.org/officeDocument/2006/relationships/printerSettings" Target="../printerSettings/printerSettings27.bin"/><Relationship Id="rId17" Type="http://schemas.openxmlformats.org/officeDocument/2006/relationships/printerSettings" Target="../printerSettings/printerSettings32.bin"/><Relationship Id="rId25" Type="http://schemas.openxmlformats.org/officeDocument/2006/relationships/printerSettings" Target="../printerSettings/printerSettings40.bin"/><Relationship Id="rId2" Type="http://schemas.openxmlformats.org/officeDocument/2006/relationships/printerSettings" Target="../printerSettings/printerSettings17.bin"/><Relationship Id="rId16" Type="http://schemas.openxmlformats.org/officeDocument/2006/relationships/printerSettings" Target="../printerSettings/printerSettings31.bin"/><Relationship Id="rId20" Type="http://schemas.openxmlformats.org/officeDocument/2006/relationships/printerSettings" Target="../printerSettings/printerSettings35.bin"/><Relationship Id="rId29" Type="http://schemas.openxmlformats.org/officeDocument/2006/relationships/printerSettings" Target="../printerSettings/printerSettings44.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printerSettings" Target="../printerSettings/printerSettings26.bin"/><Relationship Id="rId24" Type="http://schemas.openxmlformats.org/officeDocument/2006/relationships/printerSettings" Target="../printerSettings/printerSettings39.bin"/><Relationship Id="rId32" Type="http://schemas.openxmlformats.org/officeDocument/2006/relationships/printerSettings" Target="../printerSettings/printerSettings47.bin"/><Relationship Id="rId5" Type="http://schemas.openxmlformats.org/officeDocument/2006/relationships/printerSettings" Target="../printerSettings/printerSettings20.bin"/><Relationship Id="rId15" Type="http://schemas.openxmlformats.org/officeDocument/2006/relationships/printerSettings" Target="../printerSettings/printerSettings30.bin"/><Relationship Id="rId23" Type="http://schemas.openxmlformats.org/officeDocument/2006/relationships/printerSettings" Target="../printerSettings/printerSettings38.bin"/><Relationship Id="rId28" Type="http://schemas.openxmlformats.org/officeDocument/2006/relationships/printerSettings" Target="../printerSettings/printerSettings43.bin"/><Relationship Id="rId10" Type="http://schemas.openxmlformats.org/officeDocument/2006/relationships/printerSettings" Target="../printerSettings/printerSettings25.bin"/><Relationship Id="rId19" Type="http://schemas.openxmlformats.org/officeDocument/2006/relationships/printerSettings" Target="../printerSettings/printerSettings34.bin"/><Relationship Id="rId31" Type="http://schemas.openxmlformats.org/officeDocument/2006/relationships/printerSettings" Target="../printerSettings/printerSettings46.bin"/><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 Id="rId14" Type="http://schemas.openxmlformats.org/officeDocument/2006/relationships/printerSettings" Target="../printerSettings/printerSettings29.bin"/><Relationship Id="rId22" Type="http://schemas.openxmlformats.org/officeDocument/2006/relationships/printerSettings" Target="../printerSettings/printerSettings37.bin"/><Relationship Id="rId27" Type="http://schemas.openxmlformats.org/officeDocument/2006/relationships/printerSettings" Target="../printerSettings/printerSettings42.bin"/><Relationship Id="rId30" Type="http://schemas.openxmlformats.org/officeDocument/2006/relationships/printerSettings" Target="../printerSettings/printerSettings45.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502.bin"/><Relationship Id="rId13" Type="http://schemas.openxmlformats.org/officeDocument/2006/relationships/printerSettings" Target="../printerSettings/printerSettings507.bin"/><Relationship Id="rId18" Type="http://schemas.openxmlformats.org/officeDocument/2006/relationships/printerSettings" Target="../printerSettings/printerSettings512.bin"/><Relationship Id="rId3" Type="http://schemas.openxmlformats.org/officeDocument/2006/relationships/printerSettings" Target="../printerSettings/printerSettings497.bin"/><Relationship Id="rId21" Type="http://schemas.openxmlformats.org/officeDocument/2006/relationships/printerSettings" Target="../printerSettings/printerSettings515.bin"/><Relationship Id="rId7" Type="http://schemas.openxmlformats.org/officeDocument/2006/relationships/printerSettings" Target="../printerSettings/printerSettings501.bin"/><Relationship Id="rId12" Type="http://schemas.openxmlformats.org/officeDocument/2006/relationships/printerSettings" Target="../printerSettings/printerSettings506.bin"/><Relationship Id="rId17" Type="http://schemas.openxmlformats.org/officeDocument/2006/relationships/printerSettings" Target="../printerSettings/printerSettings511.bin"/><Relationship Id="rId2" Type="http://schemas.openxmlformats.org/officeDocument/2006/relationships/printerSettings" Target="../printerSettings/printerSettings496.bin"/><Relationship Id="rId16" Type="http://schemas.openxmlformats.org/officeDocument/2006/relationships/printerSettings" Target="../printerSettings/printerSettings510.bin"/><Relationship Id="rId20" Type="http://schemas.openxmlformats.org/officeDocument/2006/relationships/printerSettings" Target="../printerSettings/printerSettings514.bin"/><Relationship Id="rId1" Type="http://schemas.openxmlformats.org/officeDocument/2006/relationships/printerSettings" Target="../printerSettings/printerSettings495.bin"/><Relationship Id="rId6" Type="http://schemas.openxmlformats.org/officeDocument/2006/relationships/printerSettings" Target="../printerSettings/printerSettings500.bin"/><Relationship Id="rId11" Type="http://schemas.openxmlformats.org/officeDocument/2006/relationships/printerSettings" Target="../printerSettings/printerSettings505.bin"/><Relationship Id="rId5" Type="http://schemas.openxmlformats.org/officeDocument/2006/relationships/printerSettings" Target="../printerSettings/printerSettings499.bin"/><Relationship Id="rId15" Type="http://schemas.openxmlformats.org/officeDocument/2006/relationships/printerSettings" Target="../printerSettings/printerSettings509.bin"/><Relationship Id="rId10" Type="http://schemas.openxmlformats.org/officeDocument/2006/relationships/printerSettings" Target="../printerSettings/printerSettings504.bin"/><Relationship Id="rId19" Type="http://schemas.openxmlformats.org/officeDocument/2006/relationships/printerSettings" Target="../printerSettings/printerSettings513.bin"/><Relationship Id="rId4" Type="http://schemas.openxmlformats.org/officeDocument/2006/relationships/printerSettings" Target="../printerSettings/printerSettings498.bin"/><Relationship Id="rId9" Type="http://schemas.openxmlformats.org/officeDocument/2006/relationships/printerSettings" Target="../printerSettings/printerSettings503.bin"/><Relationship Id="rId14" Type="http://schemas.openxmlformats.org/officeDocument/2006/relationships/printerSettings" Target="../printerSettings/printerSettings508.bin"/><Relationship Id="rId22" Type="http://schemas.openxmlformats.org/officeDocument/2006/relationships/printerSettings" Target="../printerSettings/printerSettings516.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524.bin"/><Relationship Id="rId13" Type="http://schemas.openxmlformats.org/officeDocument/2006/relationships/printerSettings" Target="../printerSettings/printerSettings529.bin"/><Relationship Id="rId18" Type="http://schemas.openxmlformats.org/officeDocument/2006/relationships/printerSettings" Target="../printerSettings/printerSettings534.bin"/><Relationship Id="rId3" Type="http://schemas.openxmlformats.org/officeDocument/2006/relationships/printerSettings" Target="../printerSettings/printerSettings519.bin"/><Relationship Id="rId7" Type="http://schemas.openxmlformats.org/officeDocument/2006/relationships/printerSettings" Target="../printerSettings/printerSettings523.bin"/><Relationship Id="rId12" Type="http://schemas.openxmlformats.org/officeDocument/2006/relationships/printerSettings" Target="../printerSettings/printerSettings528.bin"/><Relationship Id="rId17" Type="http://schemas.openxmlformats.org/officeDocument/2006/relationships/printerSettings" Target="../printerSettings/printerSettings533.bin"/><Relationship Id="rId2" Type="http://schemas.openxmlformats.org/officeDocument/2006/relationships/printerSettings" Target="../printerSettings/printerSettings518.bin"/><Relationship Id="rId16" Type="http://schemas.openxmlformats.org/officeDocument/2006/relationships/printerSettings" Target="../printerSettings/printerSettings532.bin"/><Relationship Id="rId20" Type="http://schemas.openxmlformats.org/officeDocument/2006/relationships/printerSettings" Target="../printerSettings/printerSettings536.bin"/><Relationship Id="rId1" Type="http://schemas.openxmlformats.org/officeDocument/2006/relationships/printerSettings" Target="../printerSettings/printerSettings517.bin"/><Relationship Id="rId6" Type="http://schemas.openxmlformats.org/officeDocument/2006/relationships/printerSettings" Target="../printerSettings/printerSettings522.bin"/><Relationship Id="rId11" Type="http://schemas.openxmlformats.org/officeDocument/2006/relationships/printerSettings" Target="../printerSettings/printerSettings527.bin"/><Relationship Id="rId5" Type="http://schemas.openxmlformats.org/officeDocument/2006/relationships/printerSettings" Target="../printerSettings/printerSettings521.bin"/><Relationship Id="rId15" Type="http://schemas.openxmlformats.org/officeDocument/2006/relationships/printerSettings" Target="../printerSettings/printerSettings531.bin"/><Relationship Id="rId10" Type="http://schemas.openxmlformats.org/officeDocument/2006/relationships/printerSettings" Target="../printerSettings/printerSettings526.bin"/><Relationship Id="rId19" Type="http://schemas.openxmlformats.org/officeDocument/2006/relationships/printerSettings" Target="../printerSettings/printerSettings535.bin"/><Relationship Id="rId4" Type="http://schemas.openxmlformats.org/officeDocument/2006/relationships/printerSettings" Target="../printerSettings/printerSettings520.bin"/><Relationship Id="rId9" Type="http://schemas.openxmlformats.org/officeDocument/2006/relationships/printerSettings" Target="../printerSettings/printerSettings525.bin"/><Relationship Id="rId14" Type="http://schemas.openxmlformats.org/officeDocument/2006/relationships/printerSettings" Target="../printerSettings/printerSettings530.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544.bin"/><Relationship Id="rId13" Type="http://schemas.openxmlformats.org/officeDocument/2006/relationships/printerSettings" Target="../printerSettings/printerSettings549.bin"/><Relationship Id="rId3" Type="http://schemas.openxmlformats.org/officeDocument/2006/relationships/printerSettings" Target="../printerSettings/printerSettings539.bin"/><Relationship Id="rId7" Type="http://schemas.openxmlformats.org/officeDocument/2006/relationships/printerSettings" Target="../printerSettings/printerSettings543.bin"/><Relationship Id="rId12" Type="http://schemas.openxmlformats.org/officeDocument/2006/relationships/printerSettings" Target="../printerSettings/printerSettings548.bin"/><Relationship Id="rId17" Type="http://schemas.openxmlformats.org/officeDocument/2006/relationships/printerSettings" Target="../printerSettings/printerSettings553.bin"/><Relationship Id="rId2" Type="http://schemas.openxmlformats.org/officeDocument/2006/relationships/printerSettings" Target="../printerSettings/printerSettings538.bin"/><Relationship Id="rId16" Type="http://schemas.openxmlformats.org/officeDocument/2006/relationships/printerSettings" Target="../printerSettings/printerSettings552.bin"/><Relationship Id="rId1" Type="http://schemas.openxmlformats.org/officeDocument/2006/relationships/printerSettings" Target="../printerSettings/printerSettings537.bin"/><Relationship Id="rId6" Type="http://schemas.openxmlformats.org/officeDocument/2006/relationships/printerSettings" Target="../printerSettings/printerSettings542.bin"/><Relationship Id="rId11" Type="http://schemas.openxmlformats.org/officeDocument/2006/relationships/printerSettings" Target="../printerSettings/printerSettings547.bin"/><Relationship Id="rId5" Type="http://schemas.openxmlformats.org/officeDocument/2006/relationships/printerSettings" Target="../printerSettings/printerSettings541.bin"/><Relationship Id="rId15" Type="http://schemas.openxmlformats.org/officeDocument/2006/relationships/printerSettings" Target="../printerSettings/printerSettings551.bin"/><Relationship Id="rId10" Type="http://schemas.openxmlformats.org/officeDocument/2006/relationships/printerSettings" Target="../printerSettings/printerSettings546.bin"/><Relationship Id="rId4" Type="http://schemas.openxmlformats.org/officeDocument/2006/relationships/printerSettings" Target="../printerSettings/printerSettings540.bin"/><Relationship Id="rId9" Type="http://schemas.openxmlformats.org/officeDocument/2006/relationships/printerSettings" Target="../printerSettings/printerSettings545.bin"/><Relationship Id="rId14" Type="http://schemas.openxmlformats.org/officeDocument/2006/relationships/printerSettings" Target="../printerSettings/printerSettings550.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561.bin"/><Relationship Id="rId13" Type="http://schemas.openxmlformats.org/officeDocument/2006/relationships/printerSettings" Target="../printerSettings/printerSettings566.bin"/><Relationship Id="rId18" Type="http://schemas.openxmlformats.org/officeDocument/2006/relationships/printerSettings" Target="../printerSettings/printerSettings571.bin"/><Relationship Id="rId3" Type="http://schemas.openxmlformats.org/officeDocument/2006/relationships/printerSettings" Target="../printerSettings/printerSettings556.bin"/><Relationship Id="rId21" Type="http://schemas.openxmlformats.org/officeDocument/2006/relationships/printerSettings" Target="../printerSettings/printerSettings574.bin"/><Relationship Id="rId7" Type="http://schemas.openxmlformats.org/officeDocument/2006/relationships/printerSettings" Target="../printerSettings/printerSettings560.bin"/><Relationship Id="rId12" Type="http://schemas.openxmlformats.org/officeDocument/2006/relationships/printerSettings" Target="../printerSettings/printerSettings565.bin"/><Relationship Id="rId17" Type="http://schemas.openxmlformats.org/officeDocument/2006/relationships/printerSettings" Target="../printerSettings/printerSettings570.bin"/><Relationship Id="rId2" Type="http://schemas.openxmlformats.org/officeDocument/2006/relationships/printerSettings" Target="../printerSettings/printerSettings555.bin"/><Relationship Id="rId16" Type="http://schemas.openxmlformats.org/officeDocument/2006/relationships/printerSettings" Target="../printerSettings/printerSettings569.bin"/><Relationship Id="rId20" Type="http://schemas.openxmlformats.org/officeDocument/2006/relationships/printerSettings" Target="../printerSettings/printerSettings573.bin"/><Relationship Id="rId1" Type="http://schemas.openxmlformats.org/officeDocument/2006/relationships/printerSettings" Target="../printerSettings/printerSettings554.bin"/><Relationship Id="rId6" Type="http://schemas.openxmlformats.org/officeDocument/2006/relationships/printerSettings" Target="../printerSettings/printerSettings559.bin"/><Relationship Id="rId11" Type="http://schemas.openxmlformats.org/officeDocument/2006/relationships/printerSettings" Target="../printerSettings/printerSettings564.bin"/><Relationship Id="rId5" Type="http://schemas.openxmlformats.org/officeDocument/2006/relationships/printerSettings" Target="../printerSettings/printerSettings558.bin"/><Relationship Id="rId15" Type="http://schemas.openxmlformats.org/officeDocument/2006/relationships/printerSettings" Target="../printerSettings/printerSettings568.bin"/><Relationship Id="rId10" Type="http://schemas.openxmlformats.org/officeDocument/2006/relationships/printerSettings" Target="../printerSettings/printerSettings563.bin"/><Relationship Id="rId19" Type="http://schemas.openxmlformats.org/officeDocument/2006/relationships/printerSettings" Target="../printerSettings/printerSettings572.bin"/><Relationship Id="rId4" Type="http://schemas.openxmlformats.org/officeDocument/2006/relationships/printerSettings" Target="../printerSettings/printerSettings557.bin"/><Relationship Id="rId9" Type="http://schemas.openxmlformats.org/officeDocument/2006/relationships/printerSettings" Target="../printerSettings/printerSettings562.bin"/><Relationship Id="rId14" Type="http://schemas.openxmlformats.org/officeDocument/2006/relationships/printerSettings" Target="../printerSettings/printerSettings567.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582.bin"/><Relationship Id="rId13" Type="http://schemas.openxmlformats.org/officeDocument/2006/relationships/printerSettings" Target="../printerSettings/printerSettings587.bin"/><Relationship Id="rId18" Type="http://schemas.openxmlformats.org/officeDocument/2006/relationships/printerSettings" Target="../printerSettings/printerSettings592.bin"/><Relationship Id="rId26" Type="http://schemas.openxmlformats.org/officeDocument/2006/relationships/printerSettings" Target="../printerSettings/printerSettings600.bin"/><Relationship Id="rId3" Type="http://schemas.openxmlformats.org/officeDocument/2006/relationships/printerSettings" Target="../printerSettings/printerSettings577.bin"/><Relationship Id="rId21" Type="http://schemas.openxmlformats.org/officeDocument/2006/relationships/printerSettings" Target="../printerSettings/printerSettings595.bin"/><Relationship Id="rId7" Type="http://schemas.openxmlformats.org/officeDocument/2006/relationships/printerSettings" Target="../printerSettings/printerSettings581.bin"/><Relationship Id="rId12" Type="http://schemas.openxmlformats.org/officeDocument/2006/relationships/printerSettings" Target="../printerSettings/printerSettings586.bin"/><Relationship Id="rId17" Type="http://schemas.openxmlformats.org/officeDocument/2006/relationships/printerSettings" Target="../printerSettings/printerSettings591.bin"/><Relationship Id="rId25" Type="http://schemas.openxmlformats.org/officeDocument/2006/relationships/printerSettings" Target="../printerSettings/printerSettings599.bin"/><Relationship Id="rId2" Type="http://schemas.openxmlformats.org/officeDocument/2006/relationships/printerSettings" Target="../printerSettings/printerSettings576.bin"/><Relationship Id="rId16" Type="http://schemas.openxmlformats.org/officeDocument/2006/relationships/printerSettings" Target="../printerSettings/printerSettings590.bin"/><Relationship Id="rId20" Type="http://schemas.openxmlformats.org/officeDocument/2006/relationships/printerSettings" Target="../printerSettings/printerSettings594.bin"/><Relationship Id="rId29" Type="http://schemas.openxmlformats.org/officeDocument/2006/relationships/printerSettings" Target="../printerSettings/printerSettings603.bin"/><Relationship Id="rId1" Type="http://schemas.openxmlformats.org/officeDocument/2006/relationships/printerSettings" Target="../printerSettings/printerSettings575.bin"/><Relationship Id="rId6" Type="http://schemas.openxmlformats.org/officeDocument/2006/relationships/printerSettings" Target="../printerSettings/printerSettings580.bin"/><Relationship Id="rId11" Type="http://schemas.openxmlformats.org/officeDocument/2006/relationships/printerSettings" Target="../printerSettings/printerSettings585.bin"/><Relationship Id="rId24" Type="http://schemas.openxmlformats.org/officeDocument/2006/relationships/printerSettings" Target="../printerSettings/printerSettings598.bin"/><Relationship Id="rId32" Type="http://schemas.openxmlformats.org/officeDocument/2006/relationships/printerSettings" Target="../printerSettings/printerSettings606.bin"/><Relationship Id="rId5" Type="http://schemas.openxmlformats.org/officeDocument/2006/relationships/printerSettings" Target="../printerSettings/printerSettings579.bin"/><Relationship Id="rId15" Type="http://schemas.openxmlformats.org/officeDocument/2006/relationships/printerSettings" Target="../printerSettings/printerSettings589.bin"/><Relationship Id="rId23" Type="http://schemas.openxmlformats.org/officeDocument/2006/relationships/printerSettings" Target="../printerSettings/printerSettings597.bin"/><Relationship Id="rId28" Type="http://schemas.openxmlformats.org/officeDocument/2006/relationships/printerSettings" Target="../printerSettings/printerSettings602.bin"/><Relationship Id="rId10" Type="http://schemas.openxmlformats.org/officeDocument/2006/relationships/printerSettings" Target="../printerSettings/printerSettings584.bin"/><Relationship Id="rId19" Type="http://schemas.openxmlformats.org/officeDocument/2006/relationships/printerSettings" Target="../printerSettings/printerSettings593.bin"/><Relationship Id="rId31" Type="http://schemas.openxmlformats.org/officeDocument/2006/relationships/printerSettings" Target="../printerSettings/printerSettings605.bin"/><Relationship Id="rId4" Type="http://schemas.openxmlformats.org/officeDocument/2006/relationships/printerSettings" Target="../printerSettings/printerSettings578.bin"/><Relationship Id="rId9" Type="http://schemas.openxmlformats.org/officeDocument/2006/relationships/printerSettings" Target="../printerSettings/printerSettings583.bin"/><Relationship Id="rId14" Type="http://schemas.openxmlformats.org/officeDocument/2006/relationships/printerSettings" Target="../printerSettings/printerSettings588.bin"/><Relationship Id="rId22" Type="http://schemas.openxmlformats.org/officeDocument/2006/relationships/printerSettings" Target="../printerSettings/printerSettings596.bin"/><Relationship Id="rId27" Type="http://schemas.openxmlformats.org/officeDocument/2006/relationships/printerSettings" Target="../printerSettings/printerSettings601.bin"/><Relationship Id="rId30" Type="http://schemas.openxmlformats.org/officeDocument/2006/relationships/printerSettings" Target="../printerSettings/printerSettings604.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614.bin"/><Relationship Id="rId13" Type="http://schemas.openxmlformats.org/officeDocument/2006/relationships/printerSettings" Target="../printerSettings/printerSettings619.bin"/><Relationship Id="rId18" Type="http://schemas.openxmlformats.org/officeDocument/2006/relationships/printerSettings" Target="../printerSettings/printerSettings624.bin"/><Relationship Id="rId3" Type="http://schemas.openxmlformats.org/officeDocument/2006/relationships/printerSettings" Target="../printerSettings/printerSettings609.bin"/><Relationship Id="rId21" Type="http://schemas.openxmlformats.org/officeDocument/2006/relationships/printerSettings" Target="../printerSettings/printerSettings627.bin"/><Relationship Id="rId7" Type="http://schemas.openxmlformats.org/officeDocument/2006/relationships/printerSettings" Target="../printerSettings/printerSettings613.bin"/><Relationship Id="rId12" Type="http://schemas.openxmlformats.org/officeDocument/2006/relationships/printerSettings" Target="../printerSettings/printerSettings618.bin"/><Relationship Id="rId17" Type="http://schemas.openxmlformats.org/officeDocument/2006/relationships/printerSettings" Target="../printerSettings/printerSettings623.bin"/><Relationship Id="rId2" Type="http://schemas.openxmlformats.org/officeDocument/2006/relationships/printerSettings" Target="../printerSettings/printerSettings608.bin"/><Relationship Id="rId16" Type="http://schemas.openxmlformats.org/officeDocument/2006/relationships/printerSettings" Target="../printerSettings/printerSettings622.bin"/><Relationship Id="rId20" Type="http://schemas.openxmlformats.org/officeDocument/2006/relationships/printerSettings" Target="../printerSettings/printerSettings626.bin"/><Relationship Id="rId1" Type="http://schemas.openxmlformats.org/officeDocument/2006/relationships/printerSettings" Target="../printerSettings/printerSettings607.bin"/><Relationship Id="rId6" Type="http://schemas.openxmlformats.org/officeDocument/2006/relationships/printerSettings" Target="../printerSettings/printerSettings612.bin"/><Relationship Id="rId11" Type="http://schemas.openxmlformats.org/officeDocument/2006/relationships/printerSettings" Target="../printerSettings/printerSettings617.bin"/><Relationship Id="rId24" Type="http://schemas.openxmlformats.org/officeDocument/2006/relationships/printerSettings" Target="../printerSettings/printerSettings630.bin"/><Relationship Id="rId5" Type="http://schemas.openxmlformats.org/officeDocument/2006/relationships/printerSettings" Target="../printerSettings/printerSettings611.bin"/><Relationship Id="rId15" Type="http://schemas.openxmlformats.org/officeDocument/2006/relationships/printerSettings" Target="../printerSettings/printerSettings621.bin"/><Relationship Id="rId23" Type="http://schemas.openxmlformats.org/officeDocument/2006/relationships/printerSettings" Target="../printerSettings/printerSettings629.bin"/><Relationship Id="rId10" Type="http://schemas.openxmlformats.org/officeDocument/2006/relationships/printerSettings" Target="../printerSettings/printerSettings616.bin"/><Relationship Id="rId19" Type="http://schemas.openxmlformats.org/officeDocument/2006/relationships/printerSettings" Target="../printerSettings/printerSettings625.bin"/><Relationship Id="rId4" Type="http://schemas.openxmlformats.org/officeDocument/2006/relationships/printerSettings" Target="../printerSettings/printerSettings610.bin"/><Relationship Id="rId9" Type="http://schemas.openxmlformats.org/officeDocument/2006/relationships/printerSettings" Target="../printerSettings/printerSettings615.bin"/><Relationship Id="rId14" Type="http://schemas.openxmlformats.org/officeDocument/2006/relationships/printerSettings" Target="../printerSettings/printerSettings620.bin"/><Relationship Id="rId22" Type="http://schemas.openxmlformats.org/officeDocument/2006/relationships/printerSettings" Target="../printerSettings/printerSettings628.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638.bin"/><Relationship Id="rId13" Type="http://schemas.openxmlformats.org/officeDocument/2006/relationships/printerSettings" Target="../printerSettings/printerSettings643.bin"/><Relationship Id="rId18" Type="http://schemas.openxmlformats.org/officeDocument/2006/relationships/printerSettings" Target="../printerSettings/printerSettings648.bin"/><Relationship Id="rId3" Type="http://schemas.openxmlformats.org/officeDocument/2006/relationships/printerSettings" Target="../printerSettings/printerSettings633.bin"/><Relationship Id="rId21" Type="http://schemas.openxmlformats.org/officeDocument/2006/relationships/printerSettings" Target="../printerSettings/printerSettings651.bin"/><Relationship Id="rId7" Type="http://schemas.openxmlformats.org/officeDocument/2006/relationships/printerSettings" Target="../printerSettings/printerSettings637.bin"/><Relationship Id="rId12" Type="http://schemas.openxmlformats.org/officeDocument/2006/relationships/printerSettings" Target="../printerSettings/printerSettings642.bin"/><Relationship Id="rId17" Type="http://schemas.openxmlformats.org/officeDocument/2006/relationships/printerSettings" Target="../printerSettings/printerSettings647.bin"/><Relationship Id="rId2" Type="http://schemas.openxmlformats.org/officeDocument/2006/relationships/printerSettings" Target="../printerSettings/printerSettings632.bin"/><Relationship Id="rId16" Type="http://schemas.openxmlformats.org/officeDocument/2006/relationships/printerSettings" Target="../printerSettings/printerSettings646.bin"/><Relationship Id="rId20" Type="http://schemas.openxmlformats.org/officeDocument/2006/relationships/printerSettings" Target="../printerSettings/printerSettings650.bin"/><Relationship Id="rId1" Type="http://schemas.openxmlformats.org/officeDocument/2006/relationships/printerSettings" Target="../printerSettings/printerSettings631.bin"/><Relationship Id="rId6" Type="http://schemas.openxmlformats.org/officeDocument/2006/relationships/printerSettings" Target="../printerSettings/printerSettings636.bin"/><Relationship Id="rId11" Type="http://schemas.openxmlformats.org/officeDocument/2006/relationships/printerSettings" Target="../printerSettings/printerSettings641.bin"/><Relationship Id="rId24" Type="http://schemas.openxmlformats.org/officeDocument/2006/relationships/printerSettings" Target="../printerSettings/printerSettings654.bin"/><Relationship Id="rId5" Type="http://schemas.openxmlformats.org/officeDocument/2006/relationships/printerSettings" Target="../printerSettings/printerSettings635.bin"/><Relationship Id="rId15" Type="http://schemas.openxmlformats.org/officeDocument/2006/relationships/printerSettings" Target="../printerSettings/printerSettings645.bin"/><Relationship Id="rId23" Type="http://schemas.openxmlformats.org/officeDocument/2006/relationships/printerSettings" Target="../printerSettings/printerSettings653.bin"/><Relationship Id="rId10" Type="http://schemas.openxmlformats.org/officeDocument/2006/relationships/printerSettings" Target="../printerSettings/printerSettings640.bin"/><Relationship Id="rId19" Type="http://schemas.openxmlformats.org/officeDocument/2006/relationships/printerSettings" Target="../printerSettings/printerSettings649.bin"/><Relationship Id="rId4" Type="http://schemas.openxmlformats.org/officeDocument/2006/relationships/printerSettings" Target="../printerSettings/printerSettings634.bin"/><Relationship Id="rId9" Type="http://schemas.openxmlformats.org/officeDocument/2006/relationships/printerSettings" Target="../printerSettings/printerSettings639.bin"/><Relationship Id="rId14" Type="http://schemas.openxmlformats.org/officeDocument/2006/relationships/printerSettings" Target="../printerSettings/printerSettings644.bin"/><Relationship Id="rId22" Type="http://schemas.openxmlformats.org/officeDocument/2006/relationships/printerSettings" Target="../printerSettings/printerSettings652.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662.bin"/><Relationship Id="rId13" Type="http://schemas.openxmlformats.org/officeDocument/2006/relationships/printerSettings" Target="../printerSettings/printerSettings667.bin"/><Relationship Id="rId18" Type="http://schemas.openxmlformats.org/officeDocument/2006/relationships/printerSettings" Target="../printerSettings/printerSettings672.bin"/><Relationship Id="rId3" Type="http://schemas.openxmlformats.org/officeDocument/2006/relationships/printerSettings" Target="../printerSettings/printerSettings657.bin"/><Relationship Id="rId21" Type="http://schemas.openxmlformats.org/officeDocument/2006/relationships/printerSettings" Target="../printerSettings/printerSettings675.bin"/><Relationship Id="rId7" Type="http://schemas.openxmlformats.org/officeDocument/2006/relationships/printerSettings" Target="../printerSettings/printerSettings661.bin"/><Relationship Id="rId12" Type="http://schemas.openxmlformats.org/officeDocument/2006/relationships/printerSettings" Target="../printerSettings/printerSettings666.bin"/><Relationship Id="rId17" Type="http://schemas.openxmlformats.org/officeDocument/2006/relationships/printerSettings" Target="../printerSettings/printerSettings671.bin"/><Relationship Id="rId2" Type="http://schemas.openxmlformats.org/officeDocument/2006/relationships/printerSettings" Target="../printerSettings/printerSettings656.bin"/><Relationship Id="rId16" Type="http://schemas.openxmlformats.org/officeDocument/2006/relationships/printerSettings" Target="../printerSettings/printerSettings670.bin"/><Relationship Id="rId20" Type="http://schemas.openxmlformats.org/officeDocument/2006/relationships/printerSettings" Target="../printerSettings/printerSettings674.bin"/><Relationship Id="rId1" Type="http://schemas.openxmlformats.org/officeDocument/2006/relationships/printerSettings" Target="../printerSettings/printerSettings655.bin"/><Relationship Id="rId6" Type="http://schemas.openxmlformats.org/officeDocument/2006/relationships/printerSettings" Target="../printerSettings/printerSettings660.bin"/><Relationship Id="rId11" Type="http://schemas.openxmlformats.org/officeDocument/2006/relationships/printerSettings" Target="../printerSettings/printerSettings665.bin"/><Relationship Id="rId24" Type="http://schemas.openxmlformats.org/officeDocument/2006/relationships/printerSettings" Target="../printerSettings/printerSettings678.bin"/><Relationship Id="rId5" Type="http://schemas.openxmlformats.org/officeDocument/2006/relationships/printerSettings" Target="../printerSettings/printerSettings659.bin"/><Relationship Id="rId15" Type="http://schemas.openxmlformats.org/officeDocument/2006/relationships/printerSettings" Target="../printerSettings/printerSettings669.bin"/><Relationship Id="rId23" Type="http://schemas.openxmlformats.org/officeDocument/2006/relationships/printerSettings" Target="../printerSettings/printerSettings677.bin"/><Relationship Id="rId10" Type="http://schemas.openxmlformats.org/officeDocument/2006/relationships/printerSettings" Target="../printerSettings/printerSettings664.bin"/><Relationship Id="rId19" Type="http://schemas.openxmlformats.org/officeDocument/2006/relationships/printerSettings" Target="../printerSettings/printerSettings673.bin"/><Relationship Id="rId4" Type="http://schemas.openxmlformats.org/officeDocument/2006/relationships/printerSettings" Target="../printerSettings/printerSettings658.bin"/><Relationship Id="rId9" Type="http://schemas.openxmlformats.org/officeDocument/2006/relationships/printerSettings" Target="../printerSettings/printerSettings663.bin"/><Relationship Id="rId14" Type="http://schemas.openxmlformats.org/officeDocument/2006/relationships/printerSettings" Target="../printerSettings/printerSettings668.bin"/><Relationship Id="rId22" Type="http://schemas.openxmlformats.org/officeDocument/2006/relationships/printerSettings" Target="../printerSettings/printerSettings676.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686.bin"/><Relationship Id="rId13" Type="http://schemas.openxmlformats.org/officeDocument/2006/relationships/printerSettings" Target="../printerSettings/printerSettings691.bin"/><Relationship Id="rId18" Type="http://schemas.openxmlformats.org/officeDocument/2006/relationships/printerSettings" Target="../printerSettings/printerSettings696.bin"/><Relationship Id="rId3" Type="http://schemas.openxmlformats.org/officeDocument/2006/relationships/printerSettings" Target="../printerSettings/printerSettings681.bin"/><Relationship Id="rId7" Type="http://schemas.openxmlformats.org/officeDocument/2006/relationships/printerSettings" Target="../printerSettings/printerSettings685.bin"/><Relationship Id="rId12" Type="http://schemas.openxmlformats.org/officeDocument/2006/relationships/printerSettings" Target="../printerSettings/printerSettings690.bin"/><Relationship Id="rId17" Type="http://schemas.openxmlformats.org/officeDocument/2006/relationships/printerSettings" Target="../printerSettings/printerSettings695.bin"/><Relationship Id="rId2" Type="http://schemas.openxmlformats.org/officeDocument/2006/relationships/printerSettings" Target="../printerSettings/printerSettings680.bin"/><Relationship Id="rId16" Type="http://schemas.openxmlformats.org/officeDocument/2006/relationships/printerSettings" Target="../printerSettings/printerSettings694.bin"/><Relationship Id="rId1" Type="http://schemas.openxmlformats.org/officeDocument/2006/relationships/printerSettings" Target="../printerSettings/printerSettings679.bin"/><Relationship Id="rId6" Type="http://schemas.openxmlformats.org/officeDocument/2006/relationships/printerSettings" Target="../printerSettings/printerSettings684.bin"/><Relationship Id="rId11" Type="http://schemas.openxmlformats.org/officeDocument/2006/relationships/printerSettings" Target="../printerSettings/printerSettings689.bin"/><Relationship Id="rId5" Type="http://schemas.openxmlformats.org/officeDocument/2006/relationships/printerSettings" Target="../printerSettings/printerSettings683.bin"/><Relationship Id="rId15" Type="http://schemas.openxmlformats.org/officeDocument/2006/relationships/printerSettings" Target="../printerSettings/printerSettings693.bin"/><Relationship Id="rId10" Type="http://schemas.openxmlformats.org/officeDocument/2006/relationships/printerSettings" Target="../printerSettings/printerSettings688.bin"/><Relationship Id="rId19" Type="http://schemas.openxmlformats.org/officeDocument/2006/relationships/printerSettings" Target="../printerSettings/printerSettings697.bin"/><Relationship Id="rId4" Type="http://schemas.openxmlformats.org/officeDocument/2006/relationships/printerSettings" Target="../printerSettings/printerSettings682.bin"/><Relationship Id="rId9" Type="http://schemas.openxmlformats.org/officeDocument/2006/relationships/printerSettings" Target="../printerSettings/printerSettings687.bin"/><Relationship Id="rId14" Type="http://schemas.openxmlformats.org/officeDocument/2006/relationships/printerSettings" Target="../printerSettings/printerSettings692.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705.bin"/><Relationship Id="rId13" Type="http://schemas.openxmlformats.org/officeDocument/2006/relationships/printerSettings" Target="../printerSettings/printerSettings710.bin"/><Relationship Id="rId18" Type="http://schemas.openxmlformats.org/officeDocument/2006/relationships/printerSettings" Target="../printerSettings/printerSettings715.bin"/><Relationship Id="rId3" Type="http://schemas.openxmlformats.org/officeDocument/2006/relationships/printerSettings" Target="../printerSettings/printerSettings700.bin"/><Relationship Id="rId21" Type="http://schemas.openxmlformats.org/officeDocument/2006/relationships/printerSettings" Target="../printerSettings/printerSettings718.bin"/><Relationship Id="rId7" Type="http://schemas.openxmlformats.org/officeDocument/2006/relationships/printerSettings" Target="../printerSettings/printerSettings704.bin"/><Relationship Id="rId12" Type="http://schemas.openxmlformats.org/officeDocument/2006/relationships/printerSettings" Target="../printerSettings/printerSettings709.bin"/><Relationship Id="rId17" Type="http://schemas.openxmlformats.org/officeDocument/2006/relationships/printerSettings" Target="../printerSettings/printerSettings714.bin"/><Relationship Id="rId25" Type="http://schemas.openxmlformats.org/officeDocument/2006/relationships/printerSettings" Target="../printerSettings/printerSettings722.bin"/><Relationship Id="rId2" Type="http://schemas.openxmlformats.org/officeDocument/2006/relationships/printerSettings" Target="../printerSettings/printerSettings699.bin"/><Relationship Id="rId16" Type="http://schemas.openxmlformats.org/officeDocument/2006/relationships/printerSettings" Target="../printerSettings/printerSettings713.bin"/><Relationship Id="rId20" Type="http://schemas.openxmlformats.org/officeDocument/2006/relationships/printerSettings" Target="../printerSettings/printerSettings717.bin"/><Relationship Id="rId1" Type="http://schemas.openxmlformats.org/officeDocument/2006/relationships/printerSettings" Target="../printerSettings/printerSettings698.bin"/><Relationship Id="rId6" Type="http://schemas.openxmlformats.org/officeDocument/2006/relationships/printerSettings" Target="../printerSettings/printerSettings703.bin"/><Relationship Id="rId11" Type="http://schemas.openxmlformats.org/officeDocument/2006/relationships/printerSettings" Target="../printerSettings/printerSettings708.bin"/><Relationship Id="rId24" Type="http://schemas.openxmlformats.org/officeDocument/2006/relationships/printerSettings" Target="../printerSettings/printerSettings721.bin"/><Relationship Id="rId5" Type="http://schemas.openxmlformats.org/officeDocument/2006/relationships/printerSettings" Target="../printerSettings/printerSettings702.bin"/><Relationship Id="rId15" Type="http://schemas.openxmlformats.org/officeDocument/2006/relationships/printerSettings" Target="../printerSettings/printerSettings712.bin"/><Relationship Id="rId23" Type="http://schemas.openxmlformats.org/officeDocument/2006/relationships/printerSettings" Target="../printerSettings/printerSettings720.bin"/><Relationship Id="rId10" Type="http://schemas.openxmlformats.org/officeDocument/2006/relationships/printerSettings" Target="../printerSettings/printerSettings707.bin"/><Relationship Id="rId19" Type="http://schemas.openxmlformats.org/officeDocument/2006/relationships/printerSettings" Target="../printerSettings/printerSettings716.bin"/><Relationship Id="rId4" Type="http://schemas.openxmlformats.org/officeDocument/2006/relationships/printerSettings" Target="../printerSettings/printerSettings701.bin"/><Relationship Id="rId9" Type="http://schemas.openxmlformats.org/officeDocument/2006/relationships/printerSettings" Target="../printerSettings/printerSettings706.bin"/><Relationship Id="rId14" Type="http://schemas.openxmlformats.org/officeDocument/2006/relationships/printerSettings" Target="../printerSettings/printerSettings711.bin"/><Relationship Id="rId22" Type="http://schemas.openxmlformats.org/officeDocument/2006/relationships/printerSettings" Target="../printerSettings/printerSettings71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55.bin"/><Relationship Id="rId13" Type="http://schemas.openxmlformats.org/officeDocument/2006/relationships/printerSettings" Target="../printerSettings/printerSettings60.bin"/><Relationship Id="rId18" Type="http://schemas.openxmlformats.org/officeDocument/2006/relationships/printerSettings" Target="../printerSettings/printerSettings65.bin"/><Relationship Id="rId26" Type="http://schemas.openxmlformats.org/officeDocument/2006/relationships/printerSettings" Target="../printerSettings/printerSettings73.bin"/><Relationship Id="rId3" Type="http://schemas.openxmlformats.org/officeDocument/2006/relationships/printerSettings" Target="../printerSettings/printerSettings50.bin"/><Relationship Id="rId21" Type="http://schemas.openxmlformats.org/officeDocument/2006/relationships/printerSettings" Target="../printerSettings/printerSettings68.bin"/><Relationship Id="rId7" Type="http://schemas.openxmlformats.org/officeDocument/2006/relationships/printerSettings" Target="../printerSettings/printerSettings54.bin"/><Relationship Id="rId12" Type="http://schemas.openxmlformats.org/officeDocument/2006/relationships/printerSettings" Target="../printerSettings/printerSettings59.bin"/><Relationship Id="rId17" Type="http://schemas.openxmlformats.org/officeDocument/2006/relationships/printerSettings" Target="../printerSettings/printerSettings64.bin"/><Relationship Id="rId25" Type="http://schemas.openxmlformats.org/officeDocument/2006/relationships/printerSettings" Target="../printerSettings/printerSettings72.bin"/><Relationship Id="rId2" Type="http://schemas.openxmlformats.org/officeDocument/2006/relationships/printerSettings" Target="../printerSettings/printerSettings49.bin"/><Relationship Id="rId16" Type="http://schemas.openxmlformats.org/officeDocument/2006/relationships/printerSettings" Target="../printerSettings/printerSettings63.bin"/><Relationship Id="rId20" Type="http://schemas.openxmlformats.org/officeDocument/2006/relationships/printerSettings" Target="../printerSettings/printerSettings67.bin"/><Relationship Id="rId29" Type="http://schemas.openxmlformats.org/officeDocument/2006/relationships/printerSettings" Target="../printerSettings/printerSettings76.bin"/><Relationship Id="rId1" Type="http://schemas.openxmlformats.org/officeDocument/2006/relationships/printerSettings" Target="../printerSettings/printerSettings48.bin"/><Relationship Id="rId6" Type="http://schemas.openxmlformats.org/officeDocument/2006/relationships/printerSettings" Target="../printerSettings/printerSettings53.bin"/><Relationship Id="rId11" Type="http://schemas.openxmlformats.org/officeDocument/2006/relationships/printerSettings" Target="../printerSettings/printerSettings58.bin"/><Relationship Id="rId24" Type="http://schemas.openxmlformats.org/officeDocument/2006/relationships/printerSettings" Target="../printerSettings/printerSettings71.bin"/><Relationship Id="rId32" Type="http://schemas.openxmlformats.org/officeDocument/2006/relationships/printerSettings" Target="../printerSettings/printerSettings79.bin"/><Relationship Id="rId5" Type="http://schemas.openxmlformats.org/officeDocument/2006/relationships/printerSettings" Target="../printerSettings/printerSettings52.bin"/><Relationship Id="rId15" Type="http://schemas.openxmlformats.org/officeDocument/2006/relationships/printerSettings" Target="../printerSettings/printerSettings62.bin"/><Relationship Id="rId23" Type="http://schemas.openxmlformats.org/officeDocument/2006/relationships/printerSettings" Target="../printerSettings/printerSettings70.bin"/><Relationship Id="rId28" Type="http://schemas.openxmlformats.org/officeDocument/2006/relationships/printerSettings" Target="../printerSettings/printerSettings75.bin"/><Relationship Id="rId10" Type="http://schemas.openxmlformats.org/officeDocument/2006/relationships/printerSettings" Target="../printerSettings/printerSettings57.bin"/><Relationship Id="rId19" Type="http://schemas.openxmlformats.org/officeDocument/2006/relationships/printerSettings" Target="../printerSettings/printerSettings66.bin"/><Relationship Id="rId31" Type="http://schemas.openxmlformats.org/officeDocument/2006/relationships/printerSettings" Target="../printerSettings/printerSettings78.bin"/><Relationship Id="rId4" Type="http://schemas.openxmlformats.org/officeDocument/2006/relationships/printerSettings" Target="../printerSettings/printerSettings51.bin"/><Relationship Id="rId9" Type="http://schemas.openxmlformats.org/officeDocument/2006/relationships/printerSettings" Target="../printerSettings/printerSettings56.bin"/><Relationship Id="rId14" Type="http://schemas.openxmlformats.org/officeDocument/2006/relationships/printerSettings" Target="../printerSettings/printerSettings61.bin"/><Relationship Id="rId22" Type="http://schemas.openxmlformats.org/officeDocument/2006/relationships/printerSettings" Target="../printerSettings/printerSettings69.bin"/><Relationship Id="rId27" Type="http://schemas.openxmlformats.org/officeDocument/2006/relationships/printerSettings" Target="../printerSettings/printerSettings74.bin"/><Relationship Id="rId30" Type="http://schemas.openxmlformats.org/officeDocument/2006/relationships/printerSettings" Target="../printerSettings/printerSettings77.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730.bin"/><Relationship Id="rId13" Type="http://schemas.openxmlformats.org/officeDocument/2006/relationships/printerSettings" Target="../printerSettings/printerSettings735.bin"/><Relationship Id="rId18" Type="http://schemas.openxmlformats.org/officeDocument/2006/relationships/printerSettings" Target="../printerSettings/printerSettings740.bin"/><Relationship Id="rId3" Type="http://schemas.openxmlformats.org/officeDocument/2006/relationships/printerSettings" Target="../printerSettings/printerSettings725.bin"/><Relationship Id="rId7" Type="http://schemas.openxmlformats.org/officeDocument/2006/relationships/printerSettings" Target="../printerSettings/printerSettings729.bin"/><Relationship Id="rId12" Type="http://schemas.openxmlformats.org/officeDocument/2006/relationships/printerSettings" Target="../printerSettings/printerSettings734.bin"/><Relationship Id="rId17" Type="http://schemas.openxmlformats.org/officeDocument/2006/relationships/printerSettings" Target="../printerSettings/printerSettings739.bin"/><Relationship Id="rId2" Type="http://schemas.openxmlformats.org/officeDocument/2006/relationships/printerSettings" Target="../printerSettings/printerSettings724.bin"/><Relationship Id="rId16" Type="http://schemas.openxmlformats.org/officeDocument/2006/relationships/printerSettings" Target="../printerSettings/printerSettings738.bin"/><Relationship Id="rId1" Type="http://schemas.openxmlformats.org/officeDocument/2006/relationships/printerSettings" Target="../printerSettings/printerSettings723.bin"/><Relationship Id="rId6" Type="http://schemas.openxmlformats.org/officeDocument/2006/relationships/printerSettings" Target="../printerSettings/printerSettings728.bin"/><Relationship Id="rId11" Type="http://schemas.openxmlformats.org/officeDocument/2006/relationships/printerSettings" Target="../printerSettings/printerSettings733.bin"/><Relationship Id="rId5" Type="http://schemas.openxmlformats.org/officeDocument/2006/relationships/printerSettings" Target="../printerSettings/printerSettings727.bin"/><Relationship Id="rId15" Type="http://schemas.openxmlformats.org/officeDocument/2006/relationships/printerSettings" Target="../printerSettings/printerSettings737.bin"/><Relationship Id="rId10" Type="http://schemas.openxmlformats.org/officeDocument/2006/relationships/printerSettings" Target="../printerSettings/printerSettings732.bin"/><Relationship Id="rId4" Type="http://schemas.openxmlformats.org/officeDocument/2006/relationships/printerSettings" Target="../printerSettings/printerSettings726.bin"/><Relationship Id="rId9" Type="http://schemas.openxmlformats.org/officeDocument/2006/relationships/printerSettings" Target="../printerSettings/printerSettings731.bin"/><Relationship Id="rId14" Type="http://schemas.openxmlformats.org/officeDocument/2006/relationships/printerSettings" Target="../printerSettings/printerSettings736.bin"/></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748.bin"/><Relationship Id="rId13" Type="http://schemas.openxmlformats.org/officeDocument/2006/relationships/printerSettings" Target="../printerSettings/printerSettings753.bin"/><Relationship Id="rId18" Type="http://schemas.openxmlformats.org/officeDocument/2006/relationships/printerSettings" Target="../printerSettings/printerSettings758.bin"/><Relationship Id="rId26" Type="http://schemas.openxmlformats.org/officeDocument/2006/relationships/printerSettings" Target="../printerSettings/printerSettings766.bin"/><Relationship Id="rId3" Type="http://schemas.openxmlformats.org/officeDocument/2006/relationships/printerSettings" Target="../printerSettings/printerSettings743.bin"/><Relationship Id="rId21" Type="http://schemas.openxmlformats.org/officeDocument/2006/relationships/printerSettings" Target="../printerSettings/printerSettings761.bin"/><Relationship Id="rId7" Type="http://schemas.openxmlformats.org/officeDocument/2006/relationships/printerSettings" Target="../printerSettings/printerSettings747.bin"/><Relationship Id="rId12" Type="http://schemas.openxmlformats.org/officeDocument/2006/relationships/printerSettings" Target="../printerSettings/printerSettings752.bin"/><Relationship Id="rId17" Type="http://schemas.openxmlformats.org/officeDocument/2006/relationships/printerSettings" Target="../printerSettings/printerSettings757.bin"/><Relationship Id="rId25" Type="http://schemas.openxmlformats.org/officeDocument/2006/relationships/printerSettings" Target="../printerSettings/printerSettings765.bin"/><Relationship Id="rId2" Type="http://schemas.openxmlformats.org/officeDocument/2006/relationships/printerSettings" Target="../printerSettings/printerSettings742.bin"/><Relationship Id="rId16" Type="http://schemas.openxmlformats.org/officeDocument/2006/relationships/printerSettings" Target="../printerSettings/printerSettings756.bin"/><Relationship Id="rId20" Type="http://schemas.openxmlformats.org/officeDocument/2006/relationships/printerSettings" Target="../printerSettings/printerSettings760.bin"/><Relationship Id="rId29" Type="http://schemas.openxmlformats.org/officeDocument/2006/relationships/printerSettings" Target="../printerSettings/printerSettings769.bin"/><Relationship Id="rId1" Type="http://schemas.openxmlformats.org/officeDocument/2006/relationships/printerSettings" Target="../printerSettings/printerSettings741.bin"/><Relationship Id="rId6" Type="http://schemas.openxmlformats.org/officeDocument/2006/relationships/printerSettings" Target="../printerSettings/printerSettings746.bin"/><Relationship Id="rId11" Type="http://schemas.openxmlformats.org/officeDocument/2006/relationships/printerSettings" Target="../printerSettings/printerSettings751.bin"/><Relationship Id="rId24" Type="http://schemas.openxmlformats.org/officeDocument/2006/relationships/printerSettings" Target="../printerSettings/printerSettings764.bin"/><Relationship Id="rId32" Type="http://schemas.openxmlformats.org/officeDocument/2006/relationships/printerSettings" Target="../printerSettings/printerSettings772.bin"/><Relationship Id="rId5" Type="http://schemas.openxmlformats.org/officeDocument/2006/relationships/printerSettings" Target="../printerSettings/printerSettings745.bin"/><Relationship Id="rId15" Type="http://schemas.openxmlformats.org/officeDocument/2006/relationships/printerSettings" Target="../printerSettings/printerSettings755.bin"/><Relationship Id="rId23" Type="http://schemas.openxmlformats.org/officeDocument/2006/relationships/printerSettings" Target="../printerSettings/printerSettings763.bin"/><Relationship Id="rId28" Type="http://schemas.openxmlformats.org/officeDocument/2006/relationships/printerSettings" Target="../printerSettings/printerSettings768.bin"/><Relationship Id="rId10" Type="http://schemas.openxmlformats.org/officeDocument/2006/relationships/printerSettings" Target="../printerSettings/printerSettings750.bin"/><Relationship Id="rId19" Type="http://schemas.openxmlformats.org/officeDocument/2006/relationships/printerSettings" Target="../printerSettings/printerSettings759.bin"/><Relationship Id="rId31" Type="http://schemas.openxmlformats.org/officeDocument/2006/relationships/printerSettings" Target="../printerSettings/printerSettings771.bin"/><Relationship Id="rId4" Type="http://schemas.openxmlformats.org/officeDocument/2006/relationships/printerSettings" Target="../printerSettings/printerSettings744.bin"/><Relationship Id="rId9" Type="http://schemas.openxmlformats.org/officeDocument/2006/relationships/printerSettings" Target="../printerSettings/printerSettings749.bin"/><Relationship Id="rId14" Type="http://schemas.openxmlformats.org/officeDocument/2006/relationships/printerSettings" Target="../printerSettings/printerSettings754.bin"/><Relationship Id="rId22" Type="http://schemas.openxmlformats.org/officeDocument/2006/relationships/printerSettings" Target="../printerSettings/printerSettings762.bin"/><Relationship Id="rId27" Type="http://schemas.openxmlformats.org/officeDocument/2006/relationships/printerSettings" Target="../printerSettings/printerSettings767.bin"/><Relationship Id="rId30" Type="http://schemas.openxmlformats.org/officeDocument/2006/relationships/printerSettings" Target="../printerSettings/printerSettings770.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780.bin"/><Relationship Id="rId13" Type="http://schemas.openxmlformats.org/officeDocument/2006/relationships/printerSettings" Target="../printerSettings/printerSettings785.bin"/><Relationship Id="rId18" Type="http://schemas.openxmlformats.org/officeDocument/2006/relationships/printerSettings" Target="../printerSettings/printerSettings790.bin"/><Relationship Id="rId3" Type="http://schemas.openxmlformats.org/officeDocument/2006/relationships/printerSettings" Target="../printerSettings/printerSettings775.bin"/><Relationship Id="rId21" Type="http://schemas.openxmlformats.org/officeDocument/2006/relationships/printerSettings" Target="../printerSettings/printerSettings793.bin"/><Relationship Id="rId7" Type="http://schemas.openxmlformats.org/officeDocument/2006/relationships/printerSettings" Target="../printerSettings/printerSettings779.bin"/><Relationship Id="rId12" Type="http://schemas.openxmlformats.org/officeDocument/2006/relationships/printerSettings" Target="../printerSettings/printerSettings784.bin"/><Relationship Id="rId17" Type="http://schemas.openxmlformats.org/officeDocument/2006/relationships/printerSettings" Target="../printerSettings/printerSettings789.bin"/><Relationship Id="rId2" Type="http://schemas.openxmlformats.org/officeDocument/2006/relationships/printerSettings" Target="../printerSettings/printerSettings774.bin"/><Relationship Id="rId16" Type="http://schemas.openxmlformats.org/officeDocument/2006/relationships/printerSettings" Target="../printerSettings/printerSettings788.bin"/><Relationship Id="rId20" Type="http://schemas.openxmlformats.org/officeDocument/2006/relationships/printerSettings" Target="../printerSettings/printerSettings792.bin"/><Relationship Id="rId1" Type="http://schemas.openxmlformats.org/officeDocument/2006/relationships/printerSettings" Target="../printerSettings/printerSettings773.bin"/><Relationship Id="rId6" Type="http://schemas.openxmlformats.org/officeDocument/2006/relationships/printerSettings" Target="../printerSettings/printerSettings778.bin"/><Relationship Id="rId11" Type="http://schemas.openxmlformats.org/officeDocument/2006/relationships/printerSettings" Target="../printerSettings/printerSettings783.bin"/><Relationship Id="rId5" Type="http://schemas.openxmlformats.org/officeDocument/2006/relationships/printerSettings" Target="../printerSettings/printerSettings777.bin"/><Relationship Id="rId15" Type="http://schemas.openxmlformats.org/officeDocument/2006/relationships/printerSettings" Target="../printerSettings/printerSettings787.bin"/><Relationship Id="rId23" Type="http://schemas.openxmlformats.org/officeDocument/2006/relationships/printerSettings" Target="../printerSettings/printerSettings795.bin"/><Relationship Id="rId10" Type="http://schemas.openxmlformats.org/officeDocument/2006/relationships/printerSettings" Target="../printerSettings/printerSettings782.bin"/><Relationship Id="rId19" Type="http://schemas.openxmlformats.org/officeDocument/2006/relationships/printerSettings" Target="../printerSettings/printerSettings791.bin"/><Relationship Id="rId4" Type="http://schemas.openxmlformats.org/officeDocument/2006/relationships/printerSettings" Target="../printerSettings/printerSettings776.bin"/><Relationship Id="rId9" Type="http://schemas.openxmlformats.org/officeDocument/2006/relationships/printerSettings" Target="../printerSettings/printerSettings781.bin"/><Relationship Id="rId14" Type="http://schemas.openxmlformats.org/officeDocument/2006/relationships/printerSettings" Target="../printerSettings/printerSettings786.bin"/><Relationship Id="rId22" Type="http://schemas.openxmlformats.org/officeDocument/2006/relationships/printerSettings" Target="../printerSettings/printerSettings794.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803.bin"/><Relationship Id="rId13" Type="http://schemas.openxmlformats.org/officeDocument/2006/relationships/printerSettings" Target="../printerSettings/printerSettings808.bin"/><Relationship Id="rId18" Type="http://schemas.openxmlformats.org/officeDocument/2006/relationships/printerSettings" Target="../printerSettings/printerSettings813.bin"/><Relationship Id="rId3" Type="http://schemas.openxmlformats.org/officeDocument/2006/relationships/printerSettings" Target="../printerSettings/printerSettings798.bin"/><Relationship Id="rId21" Type="http://schemas.openxmlformats.org/officeDocument/2006/relationships/printerSettings" Target="../printerSettings/printerSettings816.bin"/><Relationship Id="rId7" Type="http://schemas.openxmlformats.org/officeDocument/2006/relationships/printerSettings" Target="../printerSettings/printerSettings802.bin"/><Relationship Id="rId12" Type="http://schemas.openxmlformats.org/officeDocument/2006/relationships/printerSettings" Target="../printerSettings/printerSettings807.bin"/><Relationship Id="rId17" Type="http://schemas.openxmlformats.org/officeDocument/2006/relationships/printerSettings" Target="../printerSettings/printerSettings812.bin"/><Relationship Id="rId2" Type="http://schemas.openxmlformats.org/officeDocument/2006/relationships/printerSettings" Target="../printerSettings/printerSettings797.bin"/><Relationship Id="rId16" Type="http://schemas.openxmlformats.org/officeDocument/2006/relationships/printerSettings" Target="../printerSettings/printerSettings811.bin"/><Relationship Id="rId20" Type="http://schemas.openxmlformats.org/officeDocument/2006/relationships/printerSettings" Target="../printerSettings/printerSettings815.bin"/><Relationship Id="rId1" Type="http://schemas.openxmlformats.org/officeDocument/2006/relationships/printerSettings" Target="../printerSettings/printerSettings796.bin"/><Relationship Id="rId6" Type="http://schemas.openxmlformats.org/officeDocument/2006/relationships/printerSettings" Target="../printerSettings/printerSettings801.bin"/><Relationship Id="rId11" Type="http://schemas.openxmlformats.org/officeDocument/2006/relationships/printerSettings" Target="../printerSettings/printerSettings806.bin"/><Relationship Id="rId5" Type="http://schemas.openxmlformats.org/officeDocument/2006/relationships/printerSettings" Target="../printerSettings/printerSettings800.bin"/><Relationship Id="rId15" Type="http://schemas.openxmlformats.org/officeDocument/2006/relationships/printerSettings" Target="../printerSettings/printerSettings810.bin"/><Relationship Id="rId23" Type="http://schemas.openxmlformats.org/officeDocument/2006/relationships/printerSettings" Target="../printerSettings/printerSettings818.bin"/><Relationship Id="rId10" Type="http://schemas.openxmlformats.org/officeDocument/2006/relationships/printerSettings" Target="../printerSettings/printerSettings805.bin"/><Relationship Id="rId19" Type="http://schemas.openxmlformats.org/officeDocument/2006/relationships/printerSettings" Target="../printerSettings/printerSettings814.bin"/><Relationship Id="rId4" Type="http://schemas.openxmlformats.org/officeDocument/2006/relationships/printerSettings" Target="../printerSettings/printerSettings799.bin"/><Relationship Id="rId9" Type="http://schemas.openxmlformats.org/officeDocument/2006/relationships/printerSettings" Target="../printerSettings/printerSettings804.bin"/><Relationship Id="rId14" Type="http://schemas.openxmlformats.org/officeDocument/2006/relationships/printerSettings" Target="../printerSettings/printerSettings809.bin"/><Relationship Id="rId22" Type="http://schemas.openxmlformats.org/officeDocument/2006/relationships/printerSettings" Target="../printerSettings/printerSettings817.bin"/></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826.bin"/><Relationship Id="rId13" Type="http://schemas.openxmlformats.org/officeDocument/2006/relationships/printerSettings" Target="../printerSettings/printerSettings831.bin"/><Relationship Id="rId18" Type="http://schemas.openxmlformats.org/officeDocument/2006/relationships/printerSettings" Target="../printerSettings/printerSettings836.bin"/><Relationship Id="rId3" Type="http://schemas.openxmlformats.org/officeDocument/2006/relationships/printerSettings" Target="../printerSettings/printerSettings821.bin"/><Relationship Id="rId21" Type="http://schemas.openxmlformats.org/officeDocument/2006/relationships/printerSettings" Target="../printerSettings/printerSettings839.bin"/><Relationship Id="rId7" Type="http://schemas.openxmlformats.org/officeDocument/2006/relationships/printerSettings" Target="../printerSettings/printerSettings825.bin"/><Relationship Id="rId12" Type="http://schemas.openxmlformats.org/officeDocument/2006/relationships/printerSettings" Target="../printerSettings/printerSettings830.bin"/><Relationship Id="rId17" Type="http://schemas.openxmlformats.org/officeDocument/2006/relationships/printerSettings" Target="../printerSettings/printerSettings835.bin"/><Relationship Id="rId2" Type="http://schemas.openxmlformats.org/officeDocument/2006/relationships/printerSettings" Target="../printerSettings/printerSettings820.bin"/><Relationship Id="rId16" Type="http://schemas.openxmlformats.org/officeDocument/2006/relationships/printerSettings" Target="../printerSettings/printerSettings834.bin"/><Relationship Id="rId20" Type="http://schemas.openxmlformats.org/officeDocument/2006/relationships/printerSettings" Target="../printerSettings/printerSettings838.bin"/><Relationship Id="rId1" Type="http://schemas.openxmlformats.org/officeDocument/2006/relationships/printerSettings" Target="../printerSettings/printerSettings819.bin"/><Relationship Id="rId6" Type="http://schemas.openxmlformats.org/officeDocument/2006/relationships/printerSettings" Target="../printerSettings/printerSettings824.bin"/><Relationship Id="rId11" Type="http://schemas.openxmlformats.org/officeDocument/2006/relationships/printerSettings" Target="../printerSettings/printerSettings829.bin"/><Relationship Id="rId5" Type="http://schemas.openxmlformats.org/officeDocument/2006/relationships/printerSettings" Target="../printerSettings/printerSettings823.bin"/><Relationship Id="rId15" Type="http://schemas.openxmlformats.org/officeDocument/2006/relationships/printerSettings" Target="../printerSettings/printerSettings833.bin"/><Relationship Id="rId23" Type="http://schemas.openxmlformats.org/officeDocument/2006/relationships/printerSettings" Target="../printerSettings/printerSettings841.bin"/><Relationship Id="rId10" Type="http://schemas.openxmlformats.org/officeDocument/2006/relationships/printerSettings" Target="../printerSettings/printerSettings828.bin"/><Relationship Id="rId19" Type="http://schemas.openxmlformats.org/officeDocument/2006/relationships/printerSettings" Target="../printerSettings/printerSettings837.bin"/><Relationship Id="rId4" Type="http://schemas.openxmlformats.org/officeDocument/2006/relationships/printerSettings" Target="../printerSettings/printerSettings822.bin"/><Relationship Id="rId9" Type="http://schemas.openxmlformats.org/officeDocument/2006/relationships/printerSettings" Target="../printerSettings/printerSettings827.bin"/><Relationship Id="rId14" Type="http://schemas.openxmlformats.org/officeDocument/2006/relationships/printerSettings" Target="../printerSettings/printerSettings832.bin"/><Relationship Id="rId22" Type="http://schemas.openxmlformats.org/officeDocument/2006/relationships/printerSettings" Target="../printerSettings/printerSettings840.bin"/></Relationships>
</file>

<file path=xl/worksheets/_rels/sheet35.xml.rels><?xml version="1.0" encoding="UTF-8" standalone="yes"?>
<Relationships xmlns="http://schemas.openxmlformats.org/package/2006/relationships"><Relationship Id="rId8" Type="http://schemas.openxmlformats.org/officeDocument/2006/relationships/printerSettings" Target="../printerSettings/printerSettings849.bin"/><Relationship Id="rId13" Type="http://schemas.openxmlformats.org/officeDocument/2006/relationships/printerSettings" Target="../printerSettings/printerSettings854.bin"/><Relationship Id="rId18" Type="http://schemas.openxmlformats.org/officeDocument/2006/relationships/printerSettings" Target="../printerSettings/printerSettings859.bin"/><Relationship Id="rId26" Type="http://schemas.openxmlformats.org/officeDocument/2006/relationships/printerSettings" Target="../printerSettings/printerSettings867.bin"/><Relationship Id="rId3" Type="http://schemas.openxmlformats.org/officeDocument/2006/relationships/printerSettings" Target="../printerSettings/printerSettings844.bin"/><Relationship Id="rId21" Type="http://schemas.openxmlformats.org/officeDocument/2006/relationships/printerSettings" Target="../printerSettings/printerSettings862.bin"/><Relationship Id="rId7" Type="http://schemas.openxmlformats.org/officeDocument/2006/relationships/printerSettings" Target="../printerSettings/printerSettings848.bin"/><Relationship Id="rId12" Type="http://schemas.openxmlformats.org/officeDocument/2006/relationships/printerSettings" Target="../printerSettings/printerSettings853.bin"/><Relationship Id="rId17" Type="http://schemas.openxmlformats.org/officeDocument/2006/relationships/printerSettings" Target="../printerSettings/printerSettings858.bin"/><Relationship Id="rId25" Type="http://schemas.openxmlformats.org/officeDocument/2006/relationships/printerSettings" Target="../printerSettings/printerSettings866.bin"/><Relationship Id="rId2" Type="http://schemas.openxmlformats.org/officeDocument/2006/relationships/printerSettings" Target="../printerSettings/printerSettings843.bin"/><Relationship Id="rId16" Type="http://schemas.openxmlformats.org/officeDocument/2006/relationships/printerSettings" Target="../printerSettings/printerSettings857.bin"/><Relationship Id="rId20" Type="http://schemas.openxmlformats.org/officeDocument/2006/relationships/printerSettings" Target="../printerSettings/printerSettings861.bin"/><Relationship Id="rId1" Type="http://schemas.openxmlformats.org/officeDocument/2006/relationships/printerSettings" Target="../printerSettings/printerSettings842.bin"/><Relationship Id="rId6" Type="http://schemas.openxmlformats.org/officeDocument/2006/relationships/printerSettings" Target="../printerSettings/printerSettings847.bin"/><Relationship Id="rId11" Type="http://schemas.openxmlformats.org/officeDocument/2006/relationships/printerSettings" Target="../printerSettings/printerSettings852.bin"/><Relationship Id="rId24" Type="http://schemas.openxmlformats.org/officeDocument/2006/relationships/printerSettings" Target="../printerSettings/printerSettings865.bin"/><Relationship Id="rId5" Type="http://schemas.openxmlformats.org/officeDocument/2006/relationships/printerSettings" Target="../printerSettings/printerSettings846.bin"/><Relationship Id="rId15" Type="http://schemas.openxmlformats.org/officeDocument/2006/relationships/printerSettings" Target="../printerSettings/printerSettings856.bin"/><Relationship Id="rId23" Type="http://schemas.openxmlformats.org/officeDocument/2006/relationships/printerSettings" Target="../printerSettings/printerSettings864.bin"/><Relationship Id="rId10" Type="http://schemas.openxmlformats.org/officeDocument/2006/relationships/printerSettings" Target="../printerSettings/printerSettings851.bin"/><Relationship Id="rId19" Type="http://schemas.openxmlformats.org/officeDocument/2006/relationships/printerSettings" Target="../printerSettings/printerSettings860.bin"/><Relationship Id="rId4" Type="http://schemas.openxmlformats.org/officeDocument/2006/relationships/printerSettings" Target="../printerSettings/printerSettings845.bin"/><Relationship Id="rId9" Type="http://schemas.openxmlformats.org/officeDocument/2006/relationships/printerSettings" Target="../printerSettings/printerSettings850.bin"/><Relationship Id="rId14" Type="http://schemas.openxmlformats.org/officeDocument/2006/relationships/printerSettings" Target="../printerSettings/printerSettings855.bin"/><Relationship Id="rId22" Type="http://schemas.openxmlformats.org/officeDocument/2006/relationships/printerSettings" Target="../printerSettings/printerSettings863.bin"/><Relationship Id="rId27" Type="http://schemas.openxmlformats.org/officeDocument/2006/relationships/printerSettings" Target="../printerSettings/printerSettings868.bin"/></Relationships>
</file>

<file path=xl/worksheets/_rels/sheet36.xml.rels><?xml version="1.0" encoding="UTF-8" standalone="yes"?>
<Relationships xmlns="http://schemas.openxmlformats.org/package/2006/relationships"><Relationship Id="rId8" Type="http://schemas.openxmlformats.org/officeDocument/2006/relationships/printerSettings" Target="../printerSettings/printerSettings876.bin"/><Relationship Id="rId13" Type="http://schemas.openxmlformats.org/officeDocument/2006/relationships/printerSettings" Target="../printerSettings/printerSettings881.bin"/><Relationship Id="rId18" Type="http://schemas.openxmlformats.org/officeDocument/2006/relationships/printerSettings" Target="../printerSettings/printerSettings886.bin"/><Relationship Id="rId3" Type="http://schemas.openxmlformats.org/officeDocument/2006/relationships/printerSettings" Target="../printerSettings/printerSettings871.bin"/><Relationship Id="rId21" Type="http://schemas.openxmlformats.org/officeDocument/2006/relationships/printerSettings" Target="../printerSettings/printerSettings889.bin"/><Relationship Id="rId7" Type="http://schemas.openxmlformats.org/officeDocument/2006/relationships/printerSettings" Target="../printerSettings/printerSettings875.bin"/><Relationship Id="rId12" Type="http://schemas.openxmlformats.org/officeDocument/2006/relationships/printerSettings" Target="../printerSettings/printerSettings880.bin"/><Relationship Id="rId17" Type="http://schemas.openxmlformats.org/officeDocument/2006/relationships/printerSettings" Target="../printerSettings/printerSettings885.bin"/><Relationship Id="rId2" Type="http://schemas.openxmlformats.org/officeDocument/2006/relationships/printerSettings" Target="../printerSettings/printerSettings870.bin"/><Relationship Id="rId16" Type="http://schemas.openxmlformats.org/officeDocument/2006/relationships/printerSettings" Target="../printerSettings/printerSettings884.bin"/><Relationship Id="rId20" Type="http://schemas.openxmlformats.org/officeDocument/2006/relationships/printerSettings" Target="../printerSettings/printerSettings888.bin"/><Relationship Id="rId1" Type="http://schemas.openxmlformats.org/officeDocument/2006/relationships/printerSettings" Target="../printerSettings/printerSettings869.bin"/><Relationship Id="rId6" Type="http://schemas.openxmlformats.org/officeDocument/2006/relationships/printerSettings" Target="../printerSettings/printerSettings874.bin"/><Relationship Id="rId11" Type="http://schemas.openxmlformats.org/officeDocument/2006/relationships/printerSettings" Target="../printerSettings/printerSettings879.bin"/><Relationship Id="rId5" Type="http://schemas.openxmlformats.org/officeDocument/2006/relationships/printerSettings" Target="../printerSettings/printerSettings873.bin"/><Relationship Id="rId15" Type="http://schemas.openxmlformats.org/officeDocument/2006/relationships/printerSettings" Target="../printerSettings/printerSettings883.bin"/><Relationship Id="rId10" Type="http://schemas.openxmlformats.org/officeDocument/2006/relationships/printerSettings" Target="../printerSettings/printerSettings878.bin"/><Relationship Id="rId19" Type="http://schemas.openxmlformats.org/officeDocument/2006/relationships/printerSettings" Target="../printerSettings/printerSettings887.bin"/><Relationship Id="rId4" Type="http://schemas.openxmlformats.org/officeDocument/2006/relationships/printerSettings" Target="../printerSettings/printerSettings872.bin"/><Relationship Id="rId9" Type="http://schemas.openxmlformats.org/officeDocument/2006/relationships/printerSettings" Target="../printerSettings/printerSettings877.bin"/><Relationship Id="rId14" Type="http://schemas.openxmlformats.org/officeDocument/2006/relationships/printerSettings" Target="../printerSettings/printerSettings882.bin"/></Relationships>
</file>

<file path=xl/worksheets/_rels/sheet37.xml.rels><?xml version="1.0" encoding="UTF-8" standalone="yes"?>
<Relationships xmlns="http://schemas.openxmlformats.org/package/2006/relationships"><Relationship Id="rId8" Type="http://schemas.openxmlformats.org/officeDocument/2006/relationships/printerSettings" Target="../printerSettings/printerSettings897.bin"/><Relationship Id="rId13" Type="http://schemas.openxmlformats.org/officeDocument/2006/relationships/printerSettings" Target="../printerSettings/printerSettings902.bin"/><Relationship Id="rId18" Type="http://schemas.openxmlformats.org/officeDocument/2006/relationships/printerSettings" Target="../printerSettings/printerSettings907.bin"/><Relationship Id="rId3" Type="http://schemas.openxmlformats.org/officeDocument/2006/relationships/printerSettings" Target="../printerSettings/printerSettings892.bin"/><Relationship Id="rId21" Type="http://schemas.openxmlformats.org/officeDocument/2006/relationships/printerSettings" Target="../printerSettings/printerSettings910.bin"/><Relationship Id="rId7" Type="http://schemas.openxmlformats.org/officeDocument/2006/relationships/printerSettings" Target="../printerSettings/printerSettings896.bin"/><Relationship Id="rId12" Type="http://schemas.openxmlformats.org/officeDocument/2006/relationships/printerSettings" Target="../printerSettings/printerSettings901.bin"/><Relationship Id="rId17" Type="http://schemas.openxmlformats.org/officeDocument/2006/relationships/printerSettings" Target="../printerSettings/printerSettings906.bin"/><Relationship Id="rId2" Type="http://schemas.openxmlformats.org/officeDocument/2006/relationships/printerSettings" Target="../printerSettings/printerSettings891.bin"/><Relationship Id="rId16" Type="http://schemas.openxmlformats.org/officeDocument/2006/relationships/printerSettings" Target="../printerSettings/printerSettings905.bin"/><Relationship Id="rId20" Type="http://schemas.openxmlformats.org/officeDocument/2006/relationships/printerSettings" Target="../printerSettings/printerSettings909.bin"/><Relationship Id="rId1" Type="http://schemas.openxmlformats.org/officeDocument/2006/relationships/printerSettings" Target="../printerSettings/printerSettings890.bin"/><Relationship Id="rId6" Type="http://schemas.openxmlformats.org/officeDocument/2006/relationships/printerSettings" Target="../printerSettings/printerSettings895.bin"/><Relationship Id="rId11" Type="http://schemas.openxmlformats.org/officeDocument/2006/relationships/printerSettings" Target="../printerSettings/printerSettings900.bin"/><Relationship Id="rId5" Type="http://schemas.openxmlformats.org/officeDocument/2006/relationships/printerSettings" Target="../printerSettings/printerSettings894.bin"/><Relationship Id="rId15" Type="http://schemas.openxmlformats.org/officeDocument/2006/relationships/printerSettings" Target="../printerSettings/printerSettings904.bin"/><Relationship Id="rId23" Type="http://schemas.openxmlformats.org/officeDocument/2006/relationships/printerSettings" Target="../printerSettings/printerSettings912.bin"/><Relationship Id="rId10" Type="http://schemas.openxmlformats.org/officeDocument/2006/relationships/printerSettings" Target="../printerSettings/printerSettings899.bin"/><Relationship Id="rId19" Type="http://schemas.openxmlformats.org/officeDocument/2006/relationships/printerSettings" Target="../printerSettings/printerSettings908.bin"/><Relationship Id="rId4" Type="http://schemas.openxmlformats.org/officeDocument/2006/relationships/printerSettings" Target="../printerSettings/printerSettings893.bin"/><Relationship Id="rId9" Type="http://schemas.openxmlformats.org/officeDocument/2006/relationships/printerSettings" Target="../printerSettings/printerSettings898.bin"/><Relationship Id="rId14" Type="http://schemas.openxmlformats.org/officeDocument/2006/relationships/printerSettings" Target="../printerSettings/printerSettings903.bin"/><Relationship Id="rId22" Type="http://schemas.openxmlformats.org/officeDocument/2006/relationships/printerSettings" Target="../printerSettings/printerSettings911.bin"/></Relationships>
</file>

<file path=xl/worksheets/_rels/sheet38.xml.rels><?xml version="1.0" encoding="UTF-8" standalone="yes"?>
<Relationships xmlns="http://schemas.openxmlformats.org/package/2006/relationships"><Relationship Id="rId8" Type="http://schemas.openxmlformats.org/officeDocument/2006/relationships/printerSettings" Target="../printerSettings/printerSettings920.bin"/><Relationship Id="rId13" Type="http://schemas.openxmlformats.org/officeDocument/2006/relationships/printerSettings" Target="../printerSettings/printerSettings925.bin"/><Relationship Id="rId18" Type="http://schemas.openxmlformats.org/officeDocument/2006/relationships/printerSettings" Target="../printerSettings/printerSettings930.bin"/><Relationship Id="rId3" Type="http://schemas.openxmlformats.org/officeDocument/2006/relationships/printerSettings" Target="../printerSettings/printerSettings915.bin"/><Relationship Id="rId7" Type="http://schemas.openxmlformats.org/officeDocument/2006/relationships/printerSettings" Target="../printerSettings/printerSettings919.bin"/><Relationship Id="rId12" Type="http://schemas.openxmlformats.org/officeDocument/2006/relationships/printerSettings" Target="../printerSettings/printerSettings924.bin"/><Relationship Id="rId17" Type="http://schemas.openxmlformats.org/officeDocument/2006/relationships/printerSettings" Target="../printerSettings/printerSettings929.bin"/><Relationship Id="rId2" Type="http://schemas.openxmlformats.org/officeDocument/2006/relationships/printerSettings" Target="../printerSettings/printerSettings914.bin"/><Relationship Id="rId16" Type="http://schemas.openxmlformats.org/officeDocument/2006/relationships/printerSettings" Target="../printerSettings/printerSettings928.bin"/><Relationship Id="rId1" Type="http://schemas.openxmlformats.org/officeDocument/2006/relationships/printerSettings" Target="../printerSettings/printerSettings913.bin"/><Relationship Id="rId6" Type="http://schemas.openxmlformats.org/officeDocument/2006/relationships/printerSettings" Target="../printerSettings/printerSettings918.bin"/><Relationship Id="rId11" Type="http://schemas.openxmlformats.org/officeDocument/2006/relationships/printerSettings" Target="../printerSettings/printerSettings923.bin"/><Relationship Id="rId5" Type="http://schemas.openxmlformats.org/officeDocument/2006/relationships/printerSettings" Target="../printerSettings/printerSettings917.bin"/><Relationship Id="rId15" Type="http://schemas.openxmlformats.org/officeDocument/2006/relationships/printerSettings" Target="../printerSettings/printerSettings927.bin"/><Relationship Id="rId10" Type="http://schemas.openxmlformats.org/officeDocument/2006/relationships/printerSettings" Target="../printerSettings/printerSettings922.bin"/><Relationship Id="rId4" Type="http://schemas.openxmlformats.org/officeDocument/2006/relationships/printerSettings" Target="../printerSettings/printerSettings916.bin"/><Relationship Id="rId9" Type="http://schemas.openxmlformats.org/officeDocument/2006/relationships/printerSettings" Target="../printerSettings/printerSettings921.bin"/><Relationship Id="rId14" Type="http://schemas.openxmlformats.org/officeDocument/2006/relationships/printerSettings" Target="../printerSettings/printerSettings926.bin"/></Relationships>
</file>

<file path=xl/worksheets/_rels/sheet39.xml.rels><?xml version="1.0" encoding="UTF-8" standalone="yes"?>
<Relationships xmlns="http://schemas.openxmlformats.org/package/2006/relationships"><Relationship Id="rId8" Type="http://schemas.openxmlformats.org/officeDocument/2006/relationships/printerSettings" Target="../printerSettings/printerSettings938.bin"/><Relationship Id="rId13" Type="http://schemas.openxmlformats.org/officeDocument/2006/relationships/printerSettings" Target="../printerSettings/printerSettings943.bin"/><Relationship Id="rId18" Type="http://schemas.openxmlformats.org/officeDocument/2006/relationships/printerSettings" Target="../printerSettings/printerSettings948.bin"/><Relationship Id="rId3" Type="http://schemas.openxmlformats.org/officeDocument/2006/relationships/printerSettings" Target="../printerSettings/printerSettings933.bin"/><Relationship Id="rId7" Type="http://schemas.openxmlformats.org/officeDocument/2006/relationships/printerSettings" Target="../printerSettings/printerSettings937.bin"/><Relationship Id="rId12" Type="http://schemas.openxmlformats.org/officeDocument/2006/relationships/printerSettings" Target="../printerSettings/printerSettings942.bin"/><Relationship Id="rId17" Type="http://schemas.openxmlformats.org/officeDocument/2006/relationships/printerSettings" Target="../printerSettings/printerSettings947.bin"/><Relationship Id="rId2" Type="http://schemas.openxmlformats.org/officeDocument/2006/relationships/printerSettings" Target="../printerSettings/printerSettings932.bin"/><Relationship Id="rId16" Type="http://schemas.openxmlformats.org/officeDocument/2006/relationships/printerSettings" Target="../printerSettings/printerSettings946.bin"/><Relationship Id="rId20" Type="http://schemas.openxmlformats.org/officeDocument/2006/relationships/printerSettings" Target="../printerSettings/printerSettings950.bin"/><Relationship Id="rId1" Type="http://schemas.openxmlformats.org/officeDocument/2006/relationships/printerSettings" Target="../printerSettings/printerSettings931.bin"/><Relationship Id="rId6" Type="http://schemas.openxmlformats.org/officeDocument/2006/relationships/printerSettings" Target="../printerSettings/printerSettings936.bin"/><Relationship Id="rId11" Type="http://schemas.openxmlformats.org/officeDocument/2006/relationships/printerSettings" Target="../printerSettings/printerSettings941.bin"/><Relationship Id="rId5" Type="http://schemas.openxmlformats.org/officeDocument/2006/relationships/printerSettings" Target="../printerSettings/printerSettings935.bin"/><Relationship Id="rId15" Type="http://schemas.openxmlformats.org/officeDocument/2006/relationships/printerSettings" Target="../printerSettings/printerSettings945.bin"/><Relationship Id="rId10" Type="http://schemas.openxmlformats.org/officeDocument/2006/relationships/printerSettings" Target="../printerSettings/printerSettings940.bin"/><Relationship Id="rId19" Type="http://schemas.openxmlformats.org/officeDocument/2006/relationships/printerSettings" Target="../printerSettings/printerSettings949.bin"/><Relationship Id="rId4" Type="http://schemas.openxmlformats.org/officeDocument/2006/relationships/printerSettings" Target="../printerSettings/printerSettings934.bin"/><Relationship Id="rId9" Type="http://schemas.openxmlformats.org/officeDocument/2006/relationships/printerSettings" Target="../printerSettings/printerSettings939.bin"/><Relationship Id="rId14" Type="http://schemas.openxmlformats.org/officeDocument/2006/relationships/printerSettings" Target="../printerSettings/printerSettings944.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87.bin"/><Relationship Id="rId13" Type="http://schemas.openxmlformats.org/officeDocument/2006/relationships/printerSettings" Target="../printerSettings/printerSettings92.bin"/><Relationship Id="rId18" Type="http://schemas.openxmlformats.org/officeDocument/2006/relationships/printerSettings" Target="../printerSettings/printerSettings97.bin"/><Relationship Id="rId26" Type="http://schemas.openxmlformats.org/officeDocument/2006/relationships/printerSettings" Target="../printerSettings/printerSettings105.bin"/><Relationship Id="rId3" Type="http://schemas.openxmlformats.org/officeDocument/2006/relationships/printerSettings" Target="../printerSettings/printerSettings82.bin"/><Relationship Id="rId21" Type="http://schemas.openxmlformats.org/officeDocument/2006/relationships/printerSettings" Target="../printerSettings/printerSettings100.bin"/><Relationship Id="rId7" Type="http://schemas.openxmlformats.org/officeDocument/2006/relationships/printerSettings" Target="../printerSettings/printerSettings86.bin"/><Relationship Id="rId12" Type="http://schemas.openxmlformats.org/officeDocument/2006/relationships/printerSettings" Target="../printerSettings/printerSettings91.bin"/><Relationship Id="rId17" Type="http://schemas.openxmlformats.org/officeDocument/2006/relationships/printerSettings" Target="../printerSettings/printerSettings96.bin"/><Relationship Id="rId25" Type="http://schemas.openxmlformats.org/officeDocument/2006/relationships/printerSettings" Target="../printerSettings/printerSettings104.bin"/><Relationship Id="rId2" Type="http://schemas.openxmlformats.org/officeDocument/2006/relationships/printerSettings" Target="../printerSettings/printerSettings81.bin"/><Relationship Id="rId16" Type="http://schemas.openxmlformats.org/officeDocument/2006/relationships/printerSettings" Target="../printerSettings/printerSettings95.bin"/><Relationship Id="rId20" Type="http://schemas.openxmlformats.org/officeDocument/2006/relationships/printerSettings" Target="../printerSettings/printerSettings99.bin"/><Relationship Id="rId29" Type="http://schemas.openxmlformats.org/officeDocument/2006/relationships/printerSettings" Target="../printerSettings/printerSettings108.bin"/><Relationship Id="rId1" Type="http://schemas.openxmlformats.org/officeDocument/2006/relationships/printerSettings" Target="../printerSettings/printerSettings80.bin"/><Relationship Id="rId6" Type="http://schemas.openxmlformats.org/officeDocument/2006/relationships/printerSettings" Target="../printerSettings/printerSettings85.bin"/><Relationship Id="rId11" Type="http://schemas.openxmlformats.org/officeDocument/2006/relationships/printerSettings" Target="../printerSettings/printerSettings90.bin"/><Relationship Id="rId24" Type="http://schemas.openxmlformats.org/officeDocument/2006/relationships/printerSettings" Target="../printerSettings/printerSettings103.bin"/><Relationship Id="rId32" Type="http://schemas.openxmlformats.org/officeDocument/2006/relationships/printerSettings" Target="../printerSettings/printerSettings111.bin"/><Relationship Id="rId5" Type="http://schemas.openxmlformats.org/officeDocument/2006/relationships/printerSettings" Target="../printerSettings/printerSettings84.bin"/><Relationship Id="rId15" Type="http://schemas.openxmlformats.org/officeDocument/2006/relationships/printerSettings" Target="../printerSettings/printerSettings94.bin"/><Relationship Id="rId23" Type="http://schemas.openxmlformats.org/officeDocument/2006/relationships/printerSettings" Target="../printerSettings/printerSettings102.bin"/><Relationship Id="rId28" Type="http://schemas.openxmlformats.org/officeDocument/2006/relationships/printerSettings" Target="../printerSettings/printerSettings107.bin"/><Relationship Id="rId10" Type="http://schemas.openxmlformats.org/officeDocument/2006/relationships/printerSettings" Target="../printerSettings/printerSettings89.bin"/><Relationship Id="rId19" Type="http://schemas.openxmlformats.org/officeDocument/2006/relationships/printerSettings" Target="../printerSettings/printerSettings98.bin"/><Relationship Id="rId31" Type="http://schemas.openxmlformats.org/officeDocument/2006/relationships/printerSettings" Target="../printerSettings/printerSettings110.bin"/><Relationship Id="rId4" Type="http://schemas.openxmlformats.org/officeDocument/2006/relationships/printerSettings" Target="../printerSettings/printerSettings83.bin"/><Relationship Id="rId9" Type="http://schemas.openxmlformats.org/officeDocument/2006/relationships/printerSettings" Target="../printerSettings/printerSettings88.bin"/><Relationship Id="rId14" Type="http://schemas.openxmlformats.org/officeDocument/2006/relationships/printerSettings" Target="../printerSettings/printerSettings93.bin"/><Relationship Id="rId22" Type="http://schemas.openxmlformats.org/officeDocument/2006/relationships/printerSettings" Target="../printerSettings/printerSettings101.bin"/><Relationship Id="rId27" Type="http://schemas.openxmlformats.org/officeDocument/2006/relationships/printerSettings" Target="../printerSettings/printerSettings106.bin"/><Relationship Id="rId30" Type="http://schemas.openxmlformats.org/officeDocument/2006/relationships/printerSettings" Target="../printerSettings/printerSettings109.bin"/></Relationships>
</file>

<file path=xl/worksheets/_rels/sheet40.xml.rels><?xml version="1.0" encoding="UTF-8" standalone="yes"?>
<Relationships xmlns="http://schemas.openxmlformats.org/package/2006/relationships"><Relationship Id="rId8" Type="http://schemas.openxmlformats.org/officeDocument/2006/relationships/printerSettings" Target="../printerSettings/printerSettings958.bin"/><Relationship Id="rId13" Type="http://schemas.openxmlformats.org/officeDocument/2006/relationships/printerSettings" Target="../printerSettings/printerSettings963.bin"/><Relationship Id="rId18" Type="http://schemas.openxmlformats.org/officeDocument/2006/relationships/printerSettings" Target="../printerSettings/printerSettings968.bin"/><Relationship Id="rId3" Type="http://schemas.openxmlformats.org/officeDocument/2006/relationships/printerSettings" Target="../printerSettings/printerSettings953.bin"/><Relationship Id="rId21" Type="http://schemas.openxmlformats.org/officeDocument/2006/relationships/printerSettings" Target="../printerSettings/printerSettings971.bin"/><Relationship Id="rId7" Type="http://schemas.openxmlformats.org/officeDocument/2006/relationships/printerSettings" Target="../printerSettings/printerSettings957.bin"/><Relationship Id="rId12" Type="http://schemas.openxmlformats.org/officeDocument/2006/relationships/printerSettings" Target="../printerSettings/printerSettings962.bin"/><Relationship Id="rId17" Type="http://schemas.openxmlformats.org/officeDocument/2006/relationships/printerSettings" Target="../printerSettings/printerSettings967.bin"/><Relationship Id="rId2" Type="http://schemas.openxmlformats.org/officeDocument/2006/relationships/printerSettings" Target="../printerSettings/printerSettings952.bin"/><Relationship Id="rId16" Type="http://schemas.openxmlformats.org/officeDocument/2006/relationships/printerSettings" Target="../printerSettings/printerSettings966.bin"/><Relationship Id="rId20" Type="http://schemas.openxmlformats.org/officeDocument/2006/relationships/printerSettings" Target="../printerSettings/printerSettings970.bin"/><Relationship Id="rId1" Type="http://schemas.openxmlformats.org/officeDocument/2006/relationships/printerSettings" Target="../printerSettings/printerSettings951.bin"/><Relationship Id="rId6" Type="http://schemas.openxmlformats.org/officeDocument/2006/relationships/printerSettings" Target="../printerSettings/printerSettings956.bin"/><Relationship Id="rId11" Type="http://schemas.openxmlformats.org/officeDocument/2006/relationships/printerSettings" Target="../printerSettings/printerSettings961.bin"/><Relationship Id="rId5" Type="http://schemas.openxmlformats.org/officeDocument/2006/relationships/printerSettings" Target="../printerSettings/printerSettings955.bin"/><Relationship Id="rId15" Type="http://schemas.openxmlformats.org/officeDocument/2006/relationships/printerSettings" Target="../printerSettings/printerSettings965.bin"/><Relationship Id="rId10" Type="http://schemas.openxmlformats.org/officeDocument/2006/relationships/printerSettings" Target="../printerSettings/printerSettings960.bin"/><Relationship Id="rId19" Type="http://schemas.openxmlformats.org/officeDocument/2006/relationships/printerSettings" Target="../printerSettings/printerSettings969.bin"/><Relationship Id="rId4" Type="http://schemas.openxmlformats.org/officeDocument/2006/relationships/printerSettings" Target="../printerSettings/printerSettings954.bin"/><Relationship Id="rId9" Type="http://schemas.openxmlformats.org/officeDocument/2006/relationships/printerSettings" Target="../printerSettings/printerSettings959.bin"/><Relationship Id="rId14" Type="http://schemas.openxmlformats.org/officeDocument/2006/relationships/printerSettings" Target="../printerSettings/printerSettings964.bin"/></Relationships>
</file>

<file path=xl/worksheets/_rels/sheet41.xml.rels><?xml version="1.0" encoding="UTF-8" standalone="yes"?>
<Relationships xmlns="http://schemas.openxmlformats.org/package/2006/relationships"><Relationship Id="rId8" Type="http://schemas.openxmlformats.org/officeDocument/2006/relationships/printerSettings" Target="../printerSettings/printerSettings979.bin"/><Relationship Id="rId13" Type="http://schemas.openxmlformats.org/officeDocument/2006/relationships/printerSettings" Target="../printerSettings/printerSettings984.bin"/><Relationship Id="rId18" Type="http://schemas.openxmlformats.org/officeDocument/2006/relationships/printerSettings" Target="../printerSettings/printerSettings989.bin"/><Relationship Id="rId3" Type="http://schemas.openxmlformats.org/officeDocument/2006/relationships/printerSettings" Target="../printerSettings/printerSettings974.bin"/><Relationship Id="rId7" Type="http://schemas.openxmlformats.org/officeDocument/2006/relationships/printerSettings" Target="../printerSettings/printerSettings978.bin"/><Relationship Id="rId12" Type="http://schemas.openxmlformats.org/officeDocument/2006/relationships/printerSettings" Target="../printerSettings/printerSettings983.bin"/><Relationship Id="rId17" Type="http://schemas.openxmlformats.org/officeDocument/2006/relationships/printerSettings" Target="../printerSettings/printerSettings988.bin"/><Relationship Id="rId2" Type="http://schemas.openxmlformats.org/officeDocument/2006/relationships/printerSettings" Target="../printerSettings/printerSettings973.bin"/><Relationship Id="rId16" Type="http://schemas.openxmlformats.org/officeDocument/2006/relationships/printerSettings" Target="../printerSettings/printerSettings987.bin"/><Relationship Id="rId1" Type="http://schemas.openxmlformats.org/officeDocument/2006/relationships/printerSettings" Target="../printerSettings/printerSettings972.bin"/><Relationship Id="rId6" Type="http://schemas.openxmlformats.org/officeDocument/2006/relationships/printerSettings" Target="../printerSettings/printerSettings977.bin"/><Relationship Id="rId11" Type="http://schemas.openxmlformats.org/officeDocument/2006/relationships/printerSettings" Target="../printerSettings/printerSettings982.bin"/><Relationship Id="rId5" Type="http://schemas.openxmlformats.org/officeDocument/2006/relationships/printerSettings" Target="../printerSettings/printerSettings976.bin"/><Relationship Id="rId15" Type="http://schemas.openxmlformats.org/officeDocument/2006/relationships/printerSettings" Target="../printerSettings/printerSettings986.bin"/><Relationship Id="rId10" Type="http://schemas.openxmlformats.org/officeDocument/2006/relationships/printerSettings" Target="../printerSettings/printerSettings981.bin"/><Relationship Id="rId19" Type="http://schemas.openxmlformats.org/officeDocument/2006/relationships/printerSettings" Target="../printerSettings/printerSettings990.bin"/><Relationship Id="rId4" Type="http://schemas.openxmlformats.org/officeDocument/2006/relationships/printerSettings" Target="../printerSettings/printerSettings975.bin"/><Relationship Id="rId9" Type="http://schemas.openxmlformats.org/officeDocument/2006/relationships/printerSettings" Target="../printerSettings/printerSettings980.bin"/><Relationship Id="rId14" Type="http://schemas.openxmlformats.org/officeDocument/2006/relationships/printerSettings" Target="../printerSettings/printerSettings985.bin"/></Relationships>
</file>

<file path=xl/worksheets/_rels/sheet42.xml.rels><?xml version="1.0" encoding="UTF-8" standalone="yes"?>
<Relationships xmlns="http://schemas.openxmlformats.org/package/2006/relationships"><Relationship Id="rId8" Type="http://schemas.openxmlformats.org/officeDocument/2006/relationships/printerSettings" Target="../printerSettings/printerSettings998.bin"/><Relationship Id="rId13" Type="http://schemas.openxmlformats.org/officeDocument/2006/relationships/printerSettings" Target="../printerSettings/printerSettings1003.bin"/><Relationship Id="rId18" Type="http://schemas.openxmlformats.org/officeDocument/2006/relationships/printerSettings" Target="../printerSettings/printerSettings1008.bin"/><Relationship Id="rId3" Type="http://schemas.openxmlformats.org/officeDocument/2006/relationships/printerSettings" Target="../printerSettings/printerSettings993.bin"/><Relationship Id="rId21" Type="http://schemas.openxmlformats.org/officeDocument/2006/relationships/printerSettings" Target="../printerSettings/printerSettings1011.bin"/><Relationship Id="rId7" Type="http://schemas.openxmlformats.org/officeDocument/2006/relationships/printerSettings" Target="../printerSettings/printerSettings997.bin"/><Relationship Id="rId12" Type="http://schemas.openxmlformats.org/officeDocument/2006/relationships/printerSettings" Target="../printerSettings/printerSettings1002.bin"/><Relationship Id="rId17" Type="http://schemas.openxmlformats.org/officeDocument/2006/relationships/printerSettings" Target="../printerSettings/printerSettings1007.bin"/><Relationship Id="rId2" Type="http://schemas.openxmlformats.org/officeDocument/2006/relationships/printerSettings" Target="../printerSettings/printerSettings992.bin"/><Relationship Id="rId16" Type="http://schemas.openxmlformats.org/officeDocument/2006/relationships/printerSettings" Target="../printerSettings/printerSettings1006.bin"/><Relationship Id="rId20" Type="http://schemas.openxmlformats.org/officeDocument/2006/relationships/printerSettings" Target="../printerSettings/printerSettings1010.bin"/><Relationship Id="rId1" Type="http://schemas.openxmlformats.org/officeDocument/2006/relationships/printerSettings" Target="../printerSettings/printerSettings991.bin"/><Relationship Id="rId6" Type="http://schemas.openxmlformats.org/officeDocument/2006/relationships/printerSettings" Target="../printerSettings/printerSettings996.bin"/><Relationship Id="rId11" Type="http://schemas.openxmlformats.org/officeDocument/2006/relationships/printerSettings" Target="../printerSettings/printerSettings1001.bin"/><Relationship Id="rId24" Type="http://schemas.openxmlformats.org/officeDocument/2006/relationships/printerSettings" Target="../printerSettings/printerSettings1014.bin"/><Relationship Id="rId5" Type="http://schemas.openxmlformats.org/officeDocument/2006/relationships/printerSettings" Target="../printerSettings/printerSettings995.bin"/><Relationship Id="rId15" Type="http://schemas.openxmlformats.org/officeDocument/2006/relationships/printerSettings" Target="../printerSettings/printerSettings1005.bin"/><Relationship Id="rId23" Type="http://schemas.openxmlformats.org/officeDocument/2006/relationships/printerSettings" Target="../printerSettings/printerSettings1013.bin"/><Relationship Id="rId10" Type="http://schemas.openxmlformats.org/officeDocument/2006/relationships/printerSettings" Target="../printerSettings/printerSettings1000.bin"/><Relationship Id="rId19" Type="http://schemas.openxmlformats.org/officeDocument/2006/relationships/printerSettings" Target="../printerSettings/printerSettings1009.bin"/><Relationship Id="rId4" Type="http://schemas.openxmlformats.org/officeDocument/2006/relationships/printerSettings" Target="../printerSettings/printerSettings994.bin"/><Relationship Id="rId9" Type="http://schemas.openxmlformats.org/officeDocument/2006/relationships/printerSettings" Target="../printerSettings/printerSettings999.bin"/><Relationship Id="rId14" Type="http://schemas.openxmlformats.org/officeDocument/2006/relationships/printerSettings" Target="../printerSettings/printerSettings1004.bin"/><Relationship Id="rId22" Type="http://schemas.openxmlformats.org/officeDocument/2006/relationships/printerSettings" Target="../printerSettings/printerSettings1012.bin"/></Relationships>
</file>

<file path=xl/worksheets/_rels/sheet43.xml.rels><?xml version="1.0" encoding="UTF-8" standalone="yes"?>
<Relationships xmlns="http://schemas.openxmlformats.org/package/2006/relationships"><Relationship Id="rId8" Type="http://schemas.openxmlformats.org/officeDocument/2006/relationships/printerSettings" Target="../printerSettings/printerSettings1022.bin"/><Relationship Id="rId13" Type="http://schemas.openxmlformats.org/officeDocument/2006/relationships/printerSettings" Target="../printerSettings/printerSettings1027.bin"/><Relationship Id="rId18" Type="http://schemas.openxmlformats.org/officeDocument/2006/relationships/printerSettings" Target="../printerSettings/printerSettings1032.bin"/><Relationship Id="rId26" Type="http://schemas.openxmlformats.org/officeDocument/2006/relationships/printerSettings" Target="../printerSettings/printerSettings1040.bin"/><Relationship Id="rId3" Type="http://schemas.openxmlformats.org/officeDocument/2006/relationships/printerSettings" Target="../printerSettings/printerSettings1017.bin"/><Relationship Id="rId21" Type="http://schemas.openxmlformats.org/officeDocument/2006/relationships/printerSettings" Target="../printerSettings/printerSettings1035.bin"/><Relationship Id="rId7" Type="http://schemas.openxmlformats.org/officeDocument/2006/relationships/printerSettings" Target="../printerSettings/printerSettings1021.bin"/><Relationship Id="rId12" Type="http://schemas.openxmlformats.org/officeDocument/2006/relationships/printerSettings" Target="../printerSettings/printerSettings1026.bin"/><Relationship Id="rId17" Type="http://schemas.openxmlformats.org/officeDocument/2006/relationships/printerSettings" Target="../printerSettings/printerSettings1031.bin"/><Relationship Id="rId25" Type="http://schemas.openxmlformats.org/officeDocument/2006/relationships/printerSettings" Target="../printerSettings/printerSettings1039.bin"/><Relationship Id="rId2" Type="http://schemas.openxmlformats.org/officeDocument/2006/relationships/printerSettings" Target="../printerSettings/printerSettings1016.bin"/><Relationship Id="rId16" Type="http://schemas.openxmlformats.org/officeDocument/2006/relationships/printerSettings" Target="../printerSettings/printerSettings1030.bin"/><Relationship Id="rId20" Type="http://schemas.openxmlformats.org/officeDocument/2006/relationships/printerSettings" Target="../printerSettings/printerSettings1034.bin"/><Relationship Id="rId29" Type="http://schemas.openxmlformats.org/officeDocument/2006/relationships/printerSettings" Target="../printerSettings/printerSettings1043.bin"/><Relationship Id="rId1" Type="http://schemas.openxmlformats.org/officeDocument/2006/relationships/printerSettings" Target="../printerSettings/printerSettings1015.bin"/><Relationship Id="rId6" Type="http://schemas.openxmlformats.org/officeDocument/2006/relationships/printerSettings" Target="../printerSettings/printerSettings1020.bin"/><Relationship Id="rId11" Type="http://schemas.openxmlformats.org/officeDocument/2006/relationships/printerSettings" Target="../printerSettings/printerSettings1025.bin"/><Relationship Id="rId24" Type="http://schemas.openxmlformats.org/officeDocument/2006/relationships/printerSettings" Target="../printerSettings/printerSettings1038.bin"/><Relationship Id="rId32" Type="http://schemas.openxmlformats.org/officeDocument/2006/relationships/printerSettings" Target="../printerSettings/printerSettings1046.bin"/><Relationship Id="rId5" Type="http://schemas.openxmlformats.org/officeDocument/2006/relationships/printerSettings" Target="../printerSettings/printerSettings1019.bin"/><Relationship Id="rId15" Type="http://schemas.openxmlformats.org/officeDocument/2006/relationships/printerSettings" Target="../printerSettings/printerSettings1029.bin"/><Relationship Id="rId23" Type="http://schemas.openxmlformats.org/officeDocument/2006/relationships/printerSettings" Target="../printerSettings/printerSettings1037.bin"/><Relationship Id="rId28" Type="http://schemas.openxmlformats.org/officeDocument/2006/relationships/printerSettings" Target="../printerSettings/printerSettings1042.bin"/><Relationship Id="rId10" Type="http://schemas.openxmlformats.org/officeDocument/2006/relationships/printerSettings" Target="../printerSettings/printerSettings1024.bin"/><Relationship Id="rId19" Type="http://schemas.openxmlformats.org/officeDocument/2006/relationships/printerSettings" Target="../printerSettings/printerSettings1033.bin"/><Relationship Id="rId31" Type="http://schemas.openxmlformats.org/officeDocument/2006/relationships/printerSettings" Target="../printerSettings/printerSettings1045.bin"/><Relationship Id="rId4" Type="http://schemas.openxmlformats.org/officeDocument/2006/relationships/printerSettings" Target="../printerSettings/printerSettings1018.bin"/><Relationship Id="rId9" Type="http://schemas.openxmlformats.org/officeDocument/2006/relationships/printerSettings" Target="../printerSettings/printerSettings1023.bin"/><Relationship Id="rId14" Type="http://schemas.openxmlformats.org/officeDocument/2006/relationships/printerSettings" Target="../printerSettings/printerSettings1028.bin"/><Relationship Id="rId22" Type="http://schemas.openxmlformats.org/officeDocument/2006/relationships/printerSettings" Target="../printerSettings/printerSettings1036.bin"/><Relationship Id="rId27" Type="http://schemas.openxmlformats.org/officeDocument/2006/relationships/printerSettings" Target="../printerSettings/printerSettings1041.bin"/><Relationship Id="rId30" Type="http://schemas.openxmlformats.org/officeDocument/2006/relationships/printerSettings" Target="../printerSettings/printerSettings1044.bin"/></Relationships>
</file>

<file path=xl/worksheets/_rels/sheet44.xml.rels><?xml version="1.0" encoding="UTF-8" standalone="yes"?>
<Relationships xmlns="http://schemas.openxmlformats.org/package/2006/relationships"><Relationship Id="rId8" Type="http://schemas.openxmlformats.org/officeDocument/2006/relationships/printerSettings" Target="../printerSettings/printerSettings1054.bin"/><Relationship Id="rId13" Type="http://schemas.openxmlformats.org/officeDocument/2006/relationships/printerSettings" Target="../printerSettings/printerSettings1059.bin"/><Relationship Id="rId18" Type="http://schemas.openxmlformats.org/officeDocument/2006/relationships/printerSettings" Target="../printerSettings/printerSettings1064.bin"/><Relationship Id="rId3" Type="http://schemas.openxmlformats.org/officeDocument/2006/relationships/printerSettings" Target="../printerSettings/printerSettings1049.bin"/><Relationship Id="rId7" Type="http://schemas.openxmlformats.org/officeDocument/2006/relationships/printerSettings" Target="../printerSettings/printerSettings1053.bin"/><Relationship Id="rId12" Type="http://schemas.openxmlformats.org/officeDocument/2006/relationships/printerSettings" Target="../printerSettings/printerSettings1058.bin"/><Relationship Id="rId17" Type="http://schemas.openxmlformats.org/officeDocument/2006/relationships/printerSettings" Target="../printerSettings/printerSettings1063.bin"/><Relationship Id="rId2" Type="http://schemas.openxmlformats.org/officeDocument/2006/relationships/printerSettings" Target="../printerSettings/printerSettings1048.bin"/><Relationship Id="rId16" Type="http://schemas.openxmlformats.org/officeDocument/2006/relationships/printerSettings" Target="../printerSettings/printerSettings1062.bin"/><Relationship Id="rId1" Type="http://schemas.openxmlformats.org/officeDocument/2006/relationships/printerSettings" Target="../printerSettings/printerSettings1047.bin"/><Relationship Id="rId6" Type="http://schemas.openxmlformats.org/officeDocument/2006/relationships/printerSettings" Target="../printerSettings/printerSettings1052.bin"/><Relationship Id="rId11" Type="http://schemas.openxmlformats.org/officeDocument/2006/relationships/printerSettings" Target="../printerSettings/printerSettings1057.bin"/><Relationship Id="rId5" Type="http://schemas.openxmlformats.org/officeDocument/2006/relationships/printerSettings" Target="../printerSettings/printerSettings1051.bin"/><Relationship Id="rId15" Type="http://schemas.openxmlformats.org/officeDocument/2006/relationships/printerSettings" Target="../printerSettings/printerSettings1061.bin"/><Relationship Id="rId10" Type="http://schemas.openxmlformats.org/officeDocument/2006/relationships/printerSettings" Target="../printerSettings/printerSettings1056.bin"/><Relationship Id="rId19" Type="http://schemas.openxmlformats.org/officeDocument/2006/relationships/printerSettings" Target="../printerSettings/printerSettings1065.bin"/><Relationship Id="rId4" Type="http://schemas.openxmlformats.org/officeDocument/2006/relationships/printerSettings" Target="../printerSettings/printerSettings1050.bin"/><Relationship Id="rId9" Type="http://schemas.openxmlformats.org/officeDocument/2006/relationships/printerSettings" Target="../printerSettings/printerSettings1055.bin"/><Relationship Id="rId14" Type="http://schemas.openxmlformats.org/officeDocument/2006/relationships/printerSettings" Target="../printerSettings/printerSettings1060.bin"/></Relationships>
</file>

<file path=xl/worksheets/_rels/sheet45.xml.rels><?xml version="1.0" encoding="UTF-8" standalone="yes"?>
<Relationships xmlns="http://schemas.openxmlformats.org/package/2006/relationships"><Relationship Id="rId8" Type="http://schemas.openxmlformats.org/officeDocument/2006/relationships/printerSettings" Target="../printerSettings/printerSettings1073.bin"/><Relationship Id="rId13" Type="http://schemas.openxmlformats.org/officeDocument/2006/relationships/printerSettings" Target="../printerSettings/printerSettings1078.bin"/><Relationship Id="rId18" Type="http://schemas.openxmlformats.org/officeDocument/2006/relationships/printerSettings" Target="../printerSettings/printerSettings1083.bin"/><Relationship Id="rId26" Type="http://schemas.openxmlformats.org/officeDocument/2006/relationships/printerSettings" Target="../printerSettings/printerSettings1091.bin"/><Relationship Id="rId3" Type="http://schemas.openxmlformats.org/officeDocument/2006/relationships/printerSettings" Target="../printerSettings/printerSettings1068.bin"/><Relationship Id="rId21" Type="http://schemas.openxmlformats.org/officeDocument/2006/relationships/printerSettings" Target="../printerSettings/printerSettings1086.bin"/><Relationship Id="rId7" Type="http://schemas.openxmlformats.org/officeDocument/2006/relationships/printerSettings" Target="../printerSettings/printerSettings1072.bin"/><Relationship Id="rId12" Type="http://schemas.openxmlformats.org/officeDocument/2006/relationships/printerSettings" Target="../printerSettings/printerSettings1077.bin"/><Relationship Id="rId17" Type="http://schemas.openxmlformats.org/officeDocument/2006/relationships/printerSettings" Target="../printerSettings/printerSettings1082.bin"/><Relationship Id="rId25" Type="http://schemas.openxmlformats.org/officeDocument/2006/relationships/printerSettings" Target="../printerSettings/printerSettings1090.bin"/><Relationship Id="rId2" Type="http://schemas.openxmlformats.org/officeDocument/2006/relationships/printerSettings" Target="../printerSettings/printerSettings1067.bin"/><Relationship Id="rId16" Type="http://schemas.openxmlformats.org/officeDocument/2006/relationships/printerSettings" Target="../printerSettings/printerSettings1081.bin"/><Relationship Id="rId20" Type="http://schemas.openxmlformats.org/officeDocument/2006/relationships/printerSettings" Target="../printerSettings/printerSettings1085.bin"/><Relationship Id="rId29" Type="http://schemas.openxmlformats.org/officeDocument/2006/relationships/printerSettings" Target="../printerSettings/printerSettings1094.bin"/><Relationship Id="rId1" Type="http://schemas.openxmlformats.org/officeDocument/2006/relationships/printerSettings" Target="../printerSettings/printerSettings1066.bin"/><Relationship Id="rId6" Type="http://schemas.openxmlformats.org/officeDocument/2006/relationships/printerSettings" Target="../printerSettings/printerSettings1071.bin"/><Relationship Id="rId11" Type="http://schemas.openxmlformats.org/officeDocument/2006/relationships/printerSettings" Target="../printerSettings/printerSettings1076.bin"/><Relationship Id="rId24" Type="http://schemas.openxmlformats.org/officeDocument/2006/relationships/printerSettings" Target="../printerSettings/printerSettings1089.bin"/><Relationship Id="rId32" Type="http://schemas.openxmlformats.org/officeDocument/2006/relationships/printerSettings" Target="../printerSettings/printerSettings1097.bin"/><Relationship Id="rId5" Type="http://schemas.openxmlformats.org/officeDocument/2006/relationships/printerSettings" Target="../printerSettings/printerSettings1070.bin"/><Relationship Id="rId15" Type="http://schemas.openxmlformats.org/officeDocument/2006/relationships/printerSettings" Target="../printerSettings/printerSettings1080.bin"/><Relationship Id="rId23" Type="http://schemas.openxmlformats.org/officeDocument/2006/relationships/printerSettings" Target="../printerSettings/printerSettings1088.bin"/><Relationship Id="rId28" Type="http://schemas.openxmlformats.org/officeDocument/2006/relationships/printerSettings" Target="../printerSettings/printerSettings1093.bin"/><Relationship Id="rId10" Type="http://schemas.openxmlformats.org/officeDocument/2006/relationships/printerSettings" Target="../printerSettings/printerSettings1075.bin"/><Relationship Id="rId19" Type="http://schemas.openxmlformats.org/officeDocument/2006/relationships/printerSettings" Target="../printerSettings/printerSettings1084.bin"/><Relationship Id="rId31" Type="http://schemas.openxmlformats.org/officeDocument/2006/relationships/printerSettings" Target="../printerSettings/printerSettings1096.bin"/><Relationship Id="rId4" Type="http://schemas.openxmlformats.org/officeDocument/2006/relationships/printerSettings" Target="../printerSettings/printerSettings1069.bin"/><Relationship Id="rId9" Type="http://schemas.openxmlformats.org/officeDocument/2006/relationships/printerSettings" Target="../printerSettings/printerSettings1074.bin"/><Relationship Id="rId14" Type="http://schemas.openxmlformats.org/officeDocument/2006/relationships/printerSettings" Target="../printerSettings/printerSettings1079.bin"/><Relationship Id="rId22" Type="http://schemas.openxmlformats.org/officeDocument/2006/relationships/printerSettings" Target="../printerSettings/printerSettings1087.bin"/><Relationship Id="rId27" Type="http://schemas.openxmlformats.org/officeDocument/2006/relationships/printerSettings" Target="../printerSettings/printerSettings1092.bin"/><Relationship Id="rId30" Type="http://schemas.openxmlformats.org/officeDocument/2006/relationships/printerSettings" Target="../printerSettings/printerSettings1095.bin"/></Relationships>
</file>

<file path=xl/worksheets/_rels/sheet46.xml.rels><?xml version="1.0" encoding="UTF-8" standalone="yes"?>
<Relationships xmlns="http://schemas.openxmlformats.org/package/2006/relationships"><Relationship Id="rId8" Type="http://schemas.openxmlformats.org/officeDocument/2006/relationships/printerSettings" Target="../printerSettings/printerSettings1105.bin"/><Relationship Id="rId13" Type="http://schemas.openxmlformats.org/officeDocument/2006/relationships/printerSettings" Target="../printerSettings/printerSettings1110.bin"/><Relationship Id="rId18" Type="http://schemas.openxmlformats.org/officeDocument/2006/relationships/printerSettings" Target="../printerSettings/printerSettings1115.bin"/><Relationship Id="rId3" Type="http://schemas.openxmlformats.org/officeDocument/2006/relationships/printerSettings" Target="../printerSettings/printerSettings1100.bin"/><Relationship Id="rId7" Type="http://schemas.openxmlformats.org/officeDocument/2006/relationships/printerSettings" Target="../printerSettings/printerSettings1104.bin"/><Relationship Id="rId12" Type="http://schemas.openxmlformats.org/officeDocument/2006/relationships/printerSettings" Target="../printerSettings/printerSettings1109.bin"/><Relationship Id="rId17" Type="http://schemas.openxmlformats.org/officeDocument/2006/relationships/printerSettings" Target="../printerSettings/printerSettings1114.bin"/><Relationship Id="rId2" Type="http://schemas.openxmlformats.org/officeDocument/2006/relationships/printerSettings" Target="../printerSettings/printerSettings1099.bin"/><Relationship Id="rId16" Type="http://schemas.openxmlformats.org/officeDocument/2006/relationships/printerSettings" Target="../printerSettings/printerSettings1113.bin"/><Relationship Id="rId20" Type="http://schemas.openxmlformats.org/officeDocument/2006/relationships/printerSettings" Target="../printerSettings/printerSettings1117.bin"/><Relationship Id="rId1" Type="http://schemas.openxmlformats.org/officeDocument/2006/relationships/printerSettings" Target="../printerSettings/printerSettings1098.bin"/><Relationship Id="rId6" Type="http://schemas.openxmlformats.org/officeDocument/2006/relationships/printerSettings" Target="../printerSettings/printerSettings1103.bin"/><Relationship Id="rId11" Type="http://schemas.openxmlformats.org/officeDocument/2006/relationships/printerSettings" Target="../printerSettings/printerSettings1108.bin"/><Relationship Id="rId5" Type="http://schemas.openxmlformats.org/officeDocument/2006/relationships/printerSettings" Target="../printerSettings/printerSettings1102.bin"/><Relationship Id="rId15" Type="http://schemas.openxmlformats.org/officeDocument/2006/relationships/printerSettings" Target="../printerSettings/printerSettings1112.bin"/><Relationship Id="rId10" Type="http://schemas.openxmlformats.org/officeDocument/2006/relationships/printerSettings" Target="../printerSettings/printerSettings1107.bin"/><Relationship Id="rId19" Type="http://schemas.openxmlformats.org/officeDocument/2006/relationships/printerSettings" Target="../printerSettings/printerSettings1116.bin"/><Relationship Id="rId4" Type="http://schemas.openxmlformats.org/officeDocument/2006/relationships/printerSettings" Target="../printerSettings/printerSettings1101.bin"/><Relationship Id="rId9" Type="http://schemas.openxmlformats.org/officeDocument/2006/relationships/printerSettings" Target="../printerSettings/printerSettings1106.bin"/><Relationship Id="rId14" Type="http://schemas.openxmlformats.org/officeDocument/2006/relationships/printerSettings" Target="../printerSettings/printerSettings1111.bin"/></Relationships>
</file>

<file path=xl/worksheets/_rels/sheet47.xml.rels><?xml version="1.0" encoding="UTF-8" standalone="yes"?>
<Relationships xmlns="http://schemas.openxmlformats.org/package/2006/relationships"><Relationship Id="rId8" Type="http://schemas.openxmlformats.org/officeDocument/2006/relationships/printerSettings" Target="../printerSettings/printerSettings1125.bin"/><Relationship Id="rId13" Type="http://schemas.openxmlformats.org/officeDocument/2006/relationships/printerSettings" Target="../printerSettings/printerSettings1130.bin"/><Relationship Id="rId18" Type="http://schemas.openxmlformats.org/officeDocument/2006/relationships/printerSettings" Target="../printerSettings/printerSettings1135.bin"/><Relationship Id="rId3" Type="http://schemas.openxmlformats.org/officeDocument/2006/relationships/printerSettings" Target="../printerSettings/printerSettings1120.bin"/><Relationship Id="rId7" Type="http://schemas.openxmlformats.org/officeDocument/2006/relationships/printerSettings" Target="../printerSettings/printerSettings1124.bin"/><Relationship Id="rId12" Type="http://schemas.openxmlformats.org/officeDocument/2006/relationships/printerSettings" Target="../printerSettings/printerSettings1129.bin"/><Relationship Id="rId17" Type="http://schemas.openxmlformats.org/officeDocument/2006/relationships/printerSettings" Target="../printerSettings/printerSettings1134.bin"/><Relationship Id="rId2" Type="http://schemas.openxmlformats.org/officeDocument/2006/relationships/printerSettings" Target="../printerSettings/printerSettings1119.bin"/><Relationship Id="rId16" Type="http://schemas.openxmlformats.org/officeDocument/2006/relationships/printerSettings" Target="../printerSettings/printerSettings1133.bin"/><Relationship Id="rId20" Type="http://schemas.openxmlformats.org/officeDocument/2006/relationships/printerSettings" Target="../printerSettings/printerSettings1137.bin"/><Relationship Id="rId1" Type="http://schemas.openxmlformats.org/officeDocument/2006/relationships/printerSettings" Target="../printerSettings/printerSettings1118.bin"/><Relationship Id="rId6" Type="http://schemas.openxmlformats.org/officeDocument/2006/relationships/printerSettings" Target="../printerSettings/printerSettings1123.bin"/><Relationship Id="rId11" Type="http://schemas.openxmlformats.org/officeDocument/2006/relationships/printerSettings" Target="../printerSettings/printerSettings1128.bin"/><Relationship Id="rId5" Type="http://schemas.openxmlformats.org/officeDocument/2006/relationships/printerSettings" Target="../printerSettings/printerSettings1122.bin"/><Relationship Id="rId15" Type="http://schemas.openxmlformats.org/officeDocument/2006/relationships/printerSettings" Target="../printerSettings/printerSettings1132.bin"/><Relationship Id="rId10" Type="http://schemas.openxmlformats.org/officeDocument/2006/relationships/printerSettings" Target="../printerSettings/printerSettings1127.bin"/><Relationship Id="rId19" Type="http://schemas.openxmlformats.org/officeDocument/2006/relationships/printerSettings" Target="../printerSettings/printerSettings1136.bin"/><Relationship Id="rId4" Type="http://schemas.openxmlformats.org/officeDocument/2006/relationships/printerSettings" Target="../printerSettings/printerSettings1121.bin"/><Relationship Id="rId9" Type="http://schemas.openxmlformats.org/officeDocument/2006/relationships/printerSettings" Target="../printerSettings/printerSettings1126.bin"/><Relationship Id="rId14" Type="http://schemas.openxmlformats.org/officeDocument/2006/relationships/printerSettings" Target="../printerSettings/printerSettings1131.bin"/></Relationships>
</file>

<file path=xl/worksheets/_rels/sheet48.xml.rels><?xml version="1.0" encoding="UTF-8" standalone="yes"?>
<Relationships xmlns="http://schemas.openxmlformats.org/package/2006/relationships"><Relationship Id="rId8" Type="http://schemas.openxmlformats.org/officeDocument/2006/relationships/printerSettings" Target="../printerSettings/printerSettings1145.bin"/><Relationship Id="rId13" Type="http://schemas.openxmlformats.org/officeDocument/2006/relationships/printerSettings" Target="../printerSettings/printerSettings1150.bin"/><Relationship Id="rId18" Type="http://schemas.openxmlformats.org/officeDocument/2006/relationships/printerSettings" Target="../printerSettings/printerSettings1155.bin"/><Relationship Id="rId3" Type="http://schemas.openxmlformats.org/officeDocument/2006/relationships/printerSettings" Target="../printerSettings/printerSettings1140.bin"/><Relationship Id="rId7" Type="http://schemas.openxmlformats.org/officeDocument/2006/relationships/printerSettings" Target="../printerSettings/printerSettings1144.bin"/><Relationship Id="rId12" Type="http://schemas.openxmlformats.org/officeDocument/2006/relationships/printerSettings" Target="../printerSettings/printerSettings1149.bin"/><Relationship Id="rId17" Type="http://schemas.openxmlformats.org/officeDocument/2006/relationships/printerSettings" Target="../printerSettings/printerSettings1154.bin"/><Relationship Id="rId2" Type="http://schemas.openxmlformats.org/officeDocument/2006/relationships/printerSettings" Target="../printerSettings/printerSettings1139.bin"/><Relationship Id="rId16" Type="http://schemas.openxmlformats.org/officeDocument/2006/relationships/printerSettings" Target="../printerSettings/printerSettings1153.bin"/><Relationship Id="rId20" Type="http://schemas.openxmlformats.org/officeDocument/2006/relationships/printerSettings" Target="../printerSettings/printerSettings1157.bin"/><Relationship Id="rId1" Type="http://schemas.openxmlformats.org/officeDocument/2006/relationships/printerSettings" Target="../printerSettings/printerSettings1138.bin"/><Relationship Id="rId6" Type="http://schemas.openxmlformats.org/officeDocument/2006/relationships/printerSettings" Target="../printerSettings/printerSettings1143.bin"/><Relationship Id="rId11" Type="http://schemas.openxmlformats.org/officeDocument/2006/relationships/printerSettings" Target="../printerSettings/printerSettings1148.bin"/><Relationship Id="rId5" Type="http://schemas.openxmlformats.org/officeDocument/2006/relationships/printerSettings" Target="../printerSettings/printerSettings1142.bin"/><Relationship Id="rId15" Type="http://schemas.openxmlformats.org/officeDocument/2006/relationships/printerSettings" Target="../printerSettings/printerSettings1152.bin"/><Relationship Id="rId10" Type="http://schemas.openxmlformats.org/officeDocument/2006/relationships/printerSettings" Target="../printerSettings/printerSettings1147.bin"/><Relationship Id="rId19" Type="http://schemas.openxmlformats.org/officeDocument/2006/relationships/printerSettings" Target="../printerSettings/printerSettings1156.bin"/><Relationship Id="rId4" Type="http://schemas.openxmlformats.org/officeDocument/2006/relationships/printerSettings" Target="../printerSettings/printerSettings1141.bin"/><Relationship Id="rId9" Type="http://schemas.openxmlformats.org/officeDocument/2006/relationships/printerSettings" Target="../printerSettings/printerSettings1146.bin"/><Relationship Id="rId14" Type="http://schemas.openxmlformats.org/officeDocument/2006/relationships/printerSettings" Target="../printerSettings/printerSettings1151.bin"/></Relationships>
</file>

<file path=xl/worksheets/_rels/sheet49.xml.rels><?xml version="1.0" encoding="UTF-8" standalone="yes"?>
<Relationships xmlns="http://schemas.openxmlformats.org/package/2006/relationships"><Relationship Id="rId8" Type="http://schemas.openxmlformats.org/officeDocument/2006/relationships/printerSettings" Target="../printerSettings/printerSettings1165.bin"/><Relationship Id="rId13" Type="http://schemas.openxmlformats.org/officeDocument/2006/relationships/printerSettings" Target="../printerSettings/printerSettings1170.bin"/><Relationship Id="rId18" Type="http://schemas.openxmlformats.org/officeDocument/2006/relationships/printerSettings" Target="../printerSettings/printerSettings1175.bin"/><Relationship Id="rId3" Type="http://schemas.openxmlformats.org/officeDocument/2006/relationships/printerSettings" Target="../printerSettings/printerSettings1160.bin"/><Relationship Id="rId7" Type="http://schemas.openxmlformats.org/officeDocument/2006/relationships/printerSettings" Target="../printerSettings/printerSettings1164.bin"/><Relationship Id="rId12" Type="http://schemas.openxmlformats.org/officeDocument/2006/relationships/printerSettings" Target="../printerSettings/printerSettings1169.bin"/><Relationship Id="rId17" Type="http://schemas.openxmlformats.org/officeDocument/2006/relationships/printerSettings" Target="../printerSettings/printerSettings1174.bin"/><Relationship Id="rId2" Type="http://schemas.openxmlformats.org/officeDocument/2006/relationships/printerSettings" Target="../printerSettings/printerSettings1159.bin"/><Relationship Id="rId16" Type="http://schemas.openxmlformats.org/officeDocument/2006/relationships/printerSettings" Target="../printerSettings/printerSettings1173.bin"/><Relationship Id="rId1" Type="http://schemas.openxmlformats.org/officeDocument/2006/relationships/printerSettings" Target="../printerSettings/printerSettings1158.bin"/><Relationship Id="rId6" Type="http://schemas.openxmlformats.org/officeDocument/2006/relationships/printerSettings" Target="../printerSettings/printerSettings1163.bin"/><Relationship Id="rId11" Type="http://schemas.openxmlformats.org/officeDocument/2006/relationships/printerSettings" Target="../printerSettings/printerSettings1168.bin"/><Relationship Id="rId5" Type="http://schemas.openxmlformats.org/officeDocument/2006/relationships/printerSettings" Target="../printerSettings/printerSettings1162.bin"/><Relationship Id="rId15" Type="http://schemas.openxmlformats.org/officeDocument/2006/relationships/printerSettings" Target="../printerSettings/printerSettings1172.bin"/><Relationship Id="rId10" Type="http://schemas.openxmlformats.org/officeDocument/2006/relationships/printerSettings" Target="../printerSettings/printerSettings1167.bin"/><Relationship Id="rId4" Type="http://schemas.openxmlformats.org/officeDocument/2006/relationships/printerSettings" Target="../printerSettings/printerSettings1161.bin"/><Relationship Id="rId9" Type="http://schemas.openxmlformats.org/officeDocument/2006/relationships/printerSettings" Target="../printerSettings/printerSettings1166.bin"/><Relationship Id="rId14" Type="http://schemas.openxmlformats.org/officeDocument/2006/relationships/printerSettings" Target="../printerSettings/printerSettings1171.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19.bin"/><Relationship Id="rId13" Type="http://schemas.openxmlformats.org/officeDocument/2006/relationships/printerSettings" Target="../printerSettings/printerSettings124.bin"/><Relationship Id="rId18" Type="http://schemas.openxmlformats.org/officeDocument/2006/relationships/printerSettings" Target="../printerSettings/printerSettings129.bin"/><Relationship Id="rId26" Type="http://schemas.openxmlformats.org/officeDocument/2006/relationships/printerSettings" Target="../printerSettings/printerSettings137.bin"/><Relationship Id="rId3" Type="http://schemas.openxmlformats.org/officeDocument/2006/relationships/printerSettings" Target="../printerSettings/printerSettings114.bin"/><Relationship Id="rId21" Type="http://schemas.openxmlformats.org/officeDocument/2006/relationships/printerSettings" Target="../printerSettings/printerSettings132.bin"/><Relationship Id="rId7" Type="http://schemas.openxmlformats.org/officeDocument/2006/relationships/printerSettings" Target="../printerSettings/printerSettings118.bin"/><Relationship Id="rId12" Type="http://schemas.openxmlformats.org/officeDocument/2006/relationships/printerSettings" Target="../printerSettings/printerSettings123.bin"/><Relationship Id="rId17" Type="http://schemas.openxmlformats.org/officeDocument/2006/relationships/printerSettings" Target="../printerSettings/printerSettings128.bin"/><Relationship Id="rId25" Type="http://schemas.openxmlformats.org/officeDocument/2006/relationships/printerSettings" Target="../printerSettings/printerSettings136.bin"/><Relationship Id="rId2" Type="http://schemas.openxmlformats.org/officeDocument/2006/relationships/printerSettings" Target="../printerSettings/printerSettings113.bin"/><Relationship Id="rId16" Type="http://schemas.openxmlformats.org/officeDocument/2006/relationships/printerSettings" Target="../printerSettings/printerSettings127.bin"/><Relationship Id="rId20" Type="http://schemas.openxmlformats.org/officeDocument/2006/relationships/printerSettings" Target="../printerSettings/printerSettings131.bin"/><Relationship Id="rId29" Type="http://schemas.openxmlformats.org/officeDocument/2006/relationships/printerSettings" Target="../printerSettings/printerSettings140.bin"/><Relationship Id="rId1" Type="http://schemas.openxmlformats.org/officeDocument/2006/relationships/printerSettings" Target="../printerSettings/printerSettings112.bin"/><Relationship Id="rId6" Type="http://schemas.openxmlformats.org/officeDocument/2006/relationships/printerSettings" Target="../printerSettings/printerSettings117.bin"/><Relationship Id="rId11" Type="http://schemas.openxmlformats.org/officeDocument/2006/relationships/printerSettings" Target="../printerSettings/printerSettings122.bin"/><Relationship Id="rId24" Type="http://schemas.openxmlformats.org/officeDocument/2006/relationships/printerSettings" Target="../printerSettings/printerSettings135.bin"/><Relationship Id="rId32" Type="http://schemas.openxmlformats.org/officeDocument/2006/relationships/printerSettings" Target="../printerSettings/printerSettings143.bin"/><Relationship Id="rId5" Type="http://schemas.openxmlformats.org/officeDocument/2006/relationships/printerSettings" Target="../printerSettings/printerSettings116.bin"/><Relationship Id="rId15" Type="http://schemas.openxmlformats.org/officeDocument/2006/relationships/printerSettings" Target="../printerSettings/printerSettings126.bin"/><Relationship Id="rId23" Type="http://schemas.openxmlformats.org/officeDocument/2006/relationships/printerSettings" Target="../printerSettings/printerSettings134.bin"/><Relationship Id="rId28" Type="http://schemas.openxmlformats.org/officeDocument/2006/relationships/printerSettings" Target="../printerSettings/printerSettings139.bin"/><Relationship Id="rId10" Type="http://schemas.openxmlformats.org/officeDocument/2006/relationships/printerSettings" Target="../printerSettings/printerSettings121.bin"/><Relationship Id="rId19" Type="http://schemas.openxmlformats.org/officeDocument/2006/relationships/printerSettings" Target="../printerSettings/printerSettings130.bin"/><Relationship Id="rId31" Type="http://schemas.openxmlformats.org/officeDocument/2006/relationships/printerSettings" Target="../printerSettings/printerSettings142.bin"/><Relationship Id="rId4" Type="http://schemas.openxmlformats.org/officeDocument/2006/relationships/printerSettings" Target="../printerSettings/printerSettings115.bin"/><Relationship Id="rId9" Type="http://schemas.openxmlformats.org/officeDocument/2006/relationships/printerSettings" Target="../printerSettings/printerSettings120.bin"/><Relationship Id="rId14" Type="http://schemas.openxmlformats.org/officeDocument/2006/relationships/printerSettings" Target="../printerSettings/printerSettings125.bin"/><Relationship Id="rId22" Type="http://schemas.openxmlformats.org/officeDocument/2006/relationships/printerSettings" Target="../printerSettings/printerSettings133.bin"/><Relationship Id="rId27" Type="http://schemas.openxmlformats.org/officeDocument/2006/relationships/printerSettings" Target="../printerSettings/printerSettings138.bin"/><Relationship Id="rId30" Type="http://schemas.openxmlformats.org/officeDocument/2006/relationships/printerSettings" Target="../printerSettings/printerSettings141.bin"/></Relationships>
</file>

<file path=xl/worksheets/_rels/sheet50.xml.rels><?xml version="1.0" encoding="UTF-8" standalone="yes"?>
<Relationships xmlns="http://schemas.openxmlformats.org/package/2006/relationships"><Relationship Id="rId8" Type="http://schemas.openxmlformats.org/officeDocument/2006/relationships/printerSettings" Target="../printerSettings/printerSettings1183.bin"/><Relationship Id="rId13" Type="http://schemas.openxmlformats.org/officeDocument/2006/relationships/printerSettings" Target="../printerSettings/printerSettings1188.bin"/><Relationship Id="rId3" Type="http://schemas.openxmlformats.org/officeDocument/2006/relationships/printerSettings" Target="../printerSettings/printerSettings1178.bin"/><Relationship Id="rId7" Type="http://schemas.openxmlformats.org/officeDocument/2006/relationships/printerSettings" Target="../printerSettings/printerSettings1182.bin"/><Relationship Id="rId12" Type="http://schemas.openxmlformats.org/officeDocument/2006/relationships/printerSettings" Target="../printerSettings/printerSettings1187.bin"/><Relationship Id="rId17" Type="http://schemas.openxmlformats.org/officeDocument/2006/relationships/printerSettings" Target="../printerSettings/printerSettings1192.bin"/><Relationship Id="rId2" Type="http://schemas.openxmlformats.org/officeDocument/2006/relationships/printerSettings" Target="../printerSettings/printerSettings1177.bin"/><Relationship Id="rId16" Type="http://schemas.openxmlformats.org/officeDocument/2006/relationships/printerSettings" Target="../printerSettings/printerSettings1191.bin"/><Relationship Id="rId1" Type="http://schemas.openxmlformats.org/officeDocument/2006/relationships/printerSettings" Target="../printerSettings/printerSettings1176.bin"/><Relationship Id="rId6" Type="http://schemas.openxmlformats.org/officeDocument/2006/relationships/printerSettings" Target="../printerSettings/printerSettings1181.bin"/><Relationship Id="rId11" Type="http://schemas.openxmlformats.org/officeDocument/2006/relationships/printerSettings" Target="../printerSettings/printerSettings1186.bin"/><Relationship Id="rId5" Type="http://schemas.openxmlformats.org/officeDocument/2006/relationships/printerSettings" Target="../printerSettings/printerSettings1180.bin"/><Relationship Id="rId15" Type="http://schemas.openxmlformats.org/officeDocument/2006/relationships/printerSettings" Target="../printerSettings/printerSettings1190.bin"/><Relationship Id="rId10" Type="http://schemas.openxmlformats.org/officeDocument/2006/relationships/printerSettings" Target="../printerSettings/printerSettings1185.bin"/><Relationship Id="rId4" Type="http://schemas.openxmlformats.org/officeDocument/2006/relationships/printerSettings" Target="../printerSettings/printerSettings1179.bin"/><Relationship Id="rId9" Type="http://schemas.openxmlformats.org/officeDocument/2006/relationships/printerSettings" Target="../printerSettings/printerSettings1184.bin"/><Relationship Id="rId14" Type="http://schemas.openxmlformats.org/officeDocument/2006/relationships/printerSettings" Target="../printerSettings/printerSettings1189.bin"/></Relationships>
</file>

<file path=xl/worksheets/_rels/sheet51.xml.rels><?xml version="1.0" encoding="UTF-8" standalone="yes"?>
<Relationships xmlns="http://schemas.openxmlformats.org/package/2006/relationships"><Relationship Id="rId8" Type="http://schemas.openxmlformats.org/officeDocument/2006/relationships/printerSettings" Target="../printerSettings/printerSettings1200.bin"/><Relationship Id="rId13" Type="http://schemas.openxmlformats.org/officeDocument/2006/relationships/printerSettings" Target="../printerSettings/printerSettings1205.bin"/><Relationship Id="rId3" Type="http://schemas.openxmlformats.org/officeDocument/2006/relationships/printerSettings" Target="../printerSettings/printerSettings1195.bin"/><Relationship Id="rId7" Type="http://schemas.openxmlformats.org/officeDocument/2006/relationships/printerSettings" Target="../printerSettings/printerSettings1199.bin"/><Relationship Id="rId12" Type="http://schemas.openxmlformats.org/officeDocument/2006/relationships/printerSettings" Target="../printerSettings/printerSettings1204.bin"/><Relationship Id="rId17" Type="http://schemas.openxmlformats.org/officeDocument/2006/relationships/printerSettings" Target="../printerSettings/printerSettings1209.bin"/><Relationship Id="rId2" Type="http://schemas.openxmlformats.org/officeDocument/2006/relationships/printerSettings" Target="../printerSettings/printerSettings1194.bin"/><Relationship Id="rId16" Type="http://schemas.openxmlformats.org/officeDocument/2006/relationships/printerSettings" Target="../printerSettings/printerSettings1208.bin"/><Relationship Id="rId1" Type="http://schemas.openxmlformats.org/officeDocument/2006/relationships/printerSettings" Target="../printerSettings/printerSettings1193.bin"/><Relationship Id="rId6" Type="http://schemas.openxmlformats.org/officeDocument/2006/relationships/printerSettings" Target="../printerSettings/printerSettings1198.bin"/><Relationship Id="rId11" Type="http://schemas.openxmlformats.org/officeDocument/2006/relationships/printerSettings" Target="../printerSettings/printerSettings1203.bin"/><Relationship Id="rId5" Type="http://schemas.openxmlformats.org/officeDocument/2006/relationships/printerSettings" Target="../printerSettings/printerSettings1197.bin"/><Relationship Id="rId15" Type="http://schemas.openxmlformats.org/officeDocument/2006/relationships/printerSettings" Target="../printerSettings/printerSettings1207.bin"/><Relationship Id="rId10" Type="http://schemas.openxmlformats.org/officeDocument/2006/relationships/printerSettings" Target="../printerSettings/printerSettings1202.bin"/><Relationship Id="rId4" Type="http://schemas.openxmlformats.org/officeDocument/2006/relationships/printerSettings" Target="../printerSettings/printerSettings1196.bin"/><Relationship Id="rId9" Type="http://schemas.openxmlformats.org/officeDocument/2006/relationships/printerSettings" Target="../printerSettings/printerSettings1201.bin"/><Relationship Id="rId14" Type="http://schemas.openxmlformats.org/officeDocument/2006/relationships/printerSettings" Target="../printerSettings/printerSettings1206.bin"/></Relationships>
</file>

<file path=xl/worksheets/_rels/sheet52.xml.rels><?xml version="1.0" encoding="UTF-8" standalone="yes"?>
<Relationships xmlns="http://schemas.openxmlformats.org/package/2006/relationships"><Relationship Id="rId8" Type="http://schemas.openxmlformats.org/officeDocument/2006/relationships/printerSettings" Target="../printerSettings/printerSettings1217.bin"/><Relationship Id="rId13" Type="http://schemas.openxmlformats.org/officeDocument/2006/relationships/printerSettings" Target="../printerSettings/printerSettings1222.bin"/><Relationship Id="rId18" Type="http://schemas.openxmlformats.org/officeDocument/2006/relationships/printerSettings" Target="../printerSettings/printerSettings1227.bin"/><Relationship Id="rId3" Type="http://schemas.openxmlformats.org/officeDocument/2006/relationships/printerSettings" Target="../printerSettings/printerSettings1212.bin"/><Relationship Id="rId7" Type="http://schemas.openxmlformats.org/officeDocument/2006/relationships/printerSettings" Target="../printerSettings/printerSettings1216.bin"/><Relationship Id="rId12" Type="http://schemas.openxmlformats.org/officeDocument/2006/relationships/printerSettings" Target="../printerSettings/printerSettings1221.bin"/><Relationship Id="rId17" Type="http://schemas.openxmlformats.org/officeDocument/2006/relationships/printerSettings" Target="../printerSettings/printerSettings1226.bin"/><Relationship Id="rId2" Type="http://schemas.openxmlformats.org/officeDocument/2006/relationships/printerSettings" Target="../printerSettings/printerSettings1211.bin"/><Relationship Id="rId16" Type="http://schemas.openxmlformats.org/officeDocument/2006/relationships/printerSettings" Target="../printerSettings/printerSettings1225.bin"/><Relationship Id="rId1" Type="http://schemas.openxmlformats.org/officeDocument/2006/relationships/printerSettings" Target="../printerSettings/printerSettings1210.bin"/><Relationship Id="rId6" Type="http://schemas.openxmlformats.org/officeDocument/2006/relationships/printerSettings" Target="../printerSettings/printerSettings1215.bin"/><Relationship Id="rId11" Type="http://schemas.openxmlformats.org/officeDocument/2006/relationships/printerSettings" Target="../printerSettings/printerSettings1220.bin"/><Relationship Id="rId5" Type="http://schemas.openxmlformats.org/officeDocument/2006/relationships/printerSettings" Target="../printerSettings/printerSettings1214.bin"/><Relationship Id="rId15" Type="http://schemas.openxmlformats.org/officeDocument/2006/relationships/printerSettings" Target="../printerSettings/printerSettings1224.bin"/><Relationship Id="rId10" Type="http://schemas.openxmlformats.org/officeDocument/2006/relationships/printerSettings" Target="../printerSettings/printerSettings1219.bin"/><Relationship Id="rId4" Type="http://schemas.openxmlformats.org/officeDocument/2006/relationships/printerSettings" Target="../printerSettings/printerSettings1213.bin"/><Relationship Id="rId9" Type="http://schemas.openxmlformats.org/officeDocument/2006/relationships/printerSettings" Target="../printerSettings/printerSettings1218.bin"/><Relationship Id="rId14" Type="http://schemas.openxmlformats.org/officeDocument/2006/relationships/printerSettings" Target="../printerSettings/printerSettings1223.bin"/></Relationships>
</file>

<file path=xl/worksheets/_rels/sheet53.xml.rels><?xml version="1.0" encoding="UTF-8" standalone="yes"?>
<Relationships xmlns="http://schemas.openxmlformats.org/package/2006/relationships"><Relationship Id="rId8" Type="http://schemas.openxmlformats.org/officeDocument/2006/relationships/printerSettings" Target="../printerSettings/printerSettings1235.bin"/><Relationship Id="rId13" Type="http://schemas.openxmlformats.org/officeDocument/2006/relationships/printerSettings" Target="../printerSettings/printerSettings1240.bin"/><Relationship Id="rId3" Type="http://schemas.openxmlformats.org/officeDocument/2006/relationships/printerSettings" Target="../printerSettings/printerSettings1230.bin"/><Relationship Id="rId7" Type="http://schemas.openxmlformats.org/officeDocument/2006/relationships/printerSettings" Target="../printerSettings/printerSettings1234.bin"/><Relationship Id="rId12" Type="http://schemas.openxmlformats.org/officeDocument/2006/relationships/printerSettings" Target="../printerSettings/printerSettings1239.bin"/><Relationship Id="rId17" Type="http://schemas.openxmlformats.org/officeDocument/2006/relationships/printerSettings" Target="../printerSettings/printerSettings1244.bin"/><Relationship Id="rId2" Type="http://schemas.openxmlformats.org/officeDocument/2006/relationships/printerSettings" Target="../printerSettings/printerSettings1229.bin"/><Relationship Id="rId16" Type="http://schemas.openxmlformats.org/officeDocument/2006/relationships/printerSettings" Target="../printerSettings/printerSettings1243.bin"/><Relationship Id="rId1" Type="http://schemas.openxmlformats.org/officeDocument/2006/relationships/printerSettings" Target="../printerSettings/printerSettings1228.bin"/><Relationship Id="rId6" Type="http://schemas.openxmlformats.org/officeDocument/2006/relationships/printerSettings" Target="../printerSettings/printerSettings1233.bin"/><Relationship Id="rId11" Type="http://schemas.openxmlformats.org/officeDocument/2006/relationships/printerSettings" Target="../printerSettings/printerSettings1238.bin"/><Relationship Id="rId5" Type="http://schemas.openxmlformats.org/officeDocument/2006/relationships/printerSettings" Target="../printerSettings/printerSettings1232.bin"/><Relationship Id="rId15" Type="http://schemas.openxmlformats.org/officeDocument/2006/relationships/printerSettings" Target="../printerSettings/printerSettings1242.bin"/><Relationship Id="rId10" Type="http://schemas.openxmlformats.org/officeDocument/2006/relationships/printerSettings" Target="../printerSettings/printerSettings1237.bin"/><Relationship Id="rId4" Type="http://schemas.openxmlformats.org/officeDocument/2006/relationships/printerSettings" Target="../printerSettings/printerSettings1231.bin"/><Relationship Id="rId9" Type="http://schemas.openxmlformats.org/officeDocument/2006/relationships/printerSettings" Target="../printerSettings/printerSettings1236.bin"/><Relationship Id="rId14" Type="http://schemas.openxmlformats.org/officeDocument/2006/relationships/printerSettings" Target="../printerSettings/printerSettings1241.bin"/></Relationships>
</file>

<file path=xl/worksheets/_rels/sheet54.xml.rels><?xml version="1.0" encoding="UTF-8" standalone="yes"?>
<Relationships xmlns="http://schemas.openxmlformats.org/package/2006/relationships"><Relationship Id="rId8" Type="http://schemas.openxmlformats.org/officeDocument/2006/relationships/printerSettings" Target="../printerSettings/printerSettings1252.bin"/><Relationship Id="rId13" Type="http://schemas.openxmlformats.org/officeDocument/2006/relationships/printerSettings" Target="../printerSettings/printerSettings1257.bin"/><Relationship Id="rId3" Type="http://schemas.openxmlformats.org/officeDocument/2006/relationships/printerSettings" Target="../printerSettings/printerSettings1247.bin"/><Relationship Id="rId7" Type="http://schemas.openxmlformats.org/officeDocument/2006/relationships/printerSettings" Target="../printerSettings/printerSettings1251.bin"/><Relationship Id="rId12" Type="http://schemas.openxmlformats.org/officeDocument/2006/relationships/printerSettings" Target="../printerSettings/printerSettings1256.bin"/><Relationship Id="rId17" Type="http://schemas.openxmlformats.org/officeDocument/2006/relationships/printerSettings" Target="../printerSettings/printerSettings1261.bin"/><Relationship Id="rId2" Type="http://schemas.openxmlformats.org/officeDocument/2006/relationships/printerSettings" Target="../printerSettings/printerSettings1246.bin"/><Relationship Id="rId16" Type="http://schemas.openxmlformats.org/officeDocument/2006/relationships/printerSettings" Target="../printerSettings/printerSettings1260.bin"/><Relationship Id="rId1" Type="http://schemas.openxmlformats.org/officeDocument/2006/relationships/printerSettings" Target="../printerSettings/printerSettings1245.bin"/><Relationship Id="rId6" Type="http://schemas.openxmlformats.org/officeDocument/2006/relationships/printerSettings" Target="../printerSettings/printerSettings1250.bin"/><Relationship Id="rId11" Type="http://schemas.openxmlformats.org/officeDocument/2006/relationships/printerSettings" Target="../printerSettings/printerSettings1255.bin"/><Relationship Id="rId5" Type="http://schemas.openxmlformats.org/officeDocument/2006/relationships/printerSettings" Target="../printerSettings/printerSettings1249.bin"/><Relationship Id="rId15" Type="http://schemas.openxmlformats.org/officeDocument/2006/relationships/printerSettings" Target="../printerSettings/printerSettings1259.bin"/><Relationship Id="rId10" Type="http://schemas.openxmlformats.org/officeDocument/2006/relationships/printerSettings" Target="../printerSettings/printerSettings1254.bin"/><Relationship Id="rId4" Type="http://schemas.openxmlformats.org/officeDocument/2006/relationships/printerSettings" Target="../printerSettings/printerSettings1248.bin"/><Relationship Id="rId9" Type="http://schemas.openxmlformats.org/officeDocument/2006/relationships/printerSettings" Target="../printerSettings/printerSettings1253.bin"/><Relationship Id="rId14" Type="http://schemas.openxmlformats.org/officeDocument/2006/relationships/printerSettings" Target="../printerSettings/printerSettings1258.bin"/></Relationships>
</file>

<file path=xl/worksheets/_rels/sheet55.xml.rels><?xml version="1.0" encoding="UTF-8" standalone="yes"?>
<Relationships xmlns="http://schemas.openxmlformats.org/package/2006/relationships"><Relationship Id="rId8" Type="http://schemas.openxmlformats.org/officeDocument/2006/relationships/printerSettings" Target="../printerSettings/printerSettings1269.bin"/><Relationship Id="rId13" Type="http://schemas.openxmlformats.org/officeDocument/2006/relationships/printerSettings" Target="../printerSettings/printerSettings1274.bin"/><Relationship Id="rId3" Type="http://schemas.openxmlformats.org/officeDocument/2006/relationships/printerSettings" Target="../printerSettings/printerSettings1264.bin"/><Relationship Id="rId7" Type="http://schemas.openxmlformats.org/officeDocument/2006/relationships/printerSettings" Target="../printerSettings/printerSettings1268.bin"/><Relationship Id="rId12" Type="http://schemas.openxmlformats.org/officeDocument/2006/relationships/printerSettings" Target="../printerSettings/printerSettings1273.bin"/><Relationship Id="rId17" Type="http://schemas.openxmlformats.org/officeDocument/2006/relationships/printerSettings" Target="../printerSettings/printerSettings1278.bin"/><Relationship Id="rId2" Type="http://schemas.openxmlformats.org/officeDocument/2006/relationships/printerSettings" Target="../printerSettings/printerSettings1263.bin"/><Relationship Id="rId16" Type="http://schemas.openxmlformats.org/officeDocument/2006/relationships/printerSettings" Target="../printerSettings/printerSettings1277.bin"/><Relationship Id="rId1" Type="http://schemas.openxmlformats.org/officeDocument/2006/relationships/printerSettings" Target="../printerSettings/printerSettings1262.bin"/><Relationship Id="rId6" Type="http://schemas.openxmlformats.org/officeDocument/2006/relationships/printerSettings" Target="../printerSettings/printerSettings1267.bin"/><Relationship Id="rId11" Type="http://schemas.openxmlformats.org/officeDocument/2006/relationships/printerSettings" Target="../printerSettings/printerSettings1272.bin"/><Relationship Id="rId5" Type="http://schemas.openxmlformats.org/officeDocument/2006/relationships/printerSettings" Target="../printerSettings/printerSettings1266.bin"/><Relationship Id="rId15" Type="http://schemas.openxmlformats.org/officeDocument/2006/relationships/printerSettings" Target="../printerSettings/printerSettings1276.bin"/><Relationship Id="rId10" Type="http://schemas.openxmlformats.org/officeDocument/2006/relationships/printerSettings" Target="../printerSettings/printerSettings1271.bin"/><Relationship Id="rId4" Type="http://schemas.openxmlformats.org/officeDocument/2006/relationships/printerSettings" Target="../printerSettings/printerSettings1265.bin"/><Relationship Id="rId9" Type="http://schemas.openxmlformats.org/officeDocument/2006/relationships/printerSettings" Target="../printerSettings/printerSettings1270.bin"/><Relationship Id="rId14" Type="http://schemas.openxmlformats.org/officeDocument/2006/relationships/printerSettings" Target="../printerSettings/printerSettings1275.bin"/></Relationships>
</file>

<file path=xl/worksheets/_rels/sheet56.xml.rels><?xml version="1.0" encoding="UTF-8" standalone="yes"?>
<Relationships xmlns="http://schemas.openxmlformats.org/package/2006/relationships"><Relationship Id="rId8" Type="http://schemas.openxmlformats.org/officeDocument/2006/relationships/printerSettings" Target="../printerSettings/printerSettings1286.bin"/><Relationship Id="rId13" Type="http://schemas.openxmlformats.org/officeDocument/2006/relationships/printerSettings" Target="../printerSettings/printerSettings1291.bin"/><Relationship Id="rId3" Type="http://schemas.openxmlformats.org/officeDocument/2006/relationships/printerSettings" Target="../printerSettings/printerSettings1281.bin"/><Relationship Id="rId7" Type="http://schemas.openxmlformats.org/officeDocument/2006/relationships/printerSettings" Target="../printerSettings/printerSettings1285.bin"/><Relationship Id="rId12" Type="http://schemas.openxmlformats.org/officeDocument/2006/relationships/printerSettings" Target="../printerSettings/printerSettings1290.bin"/><Relationship Id="rId17" Type="http://schemas.openxmlformats.org/officeDocument/2006/relationships/printerSettings" Target="../printerSettings/printerSettings1295.bin"/><Relationship Id="rId2" Type="http://schemas.openxmlformats.org/officeDocument/2006/relationships/printerSettings" Target="../printerSettings/printerSettings1280.bin"/><Relationship Id="rId16" Type="http://schemas.openxmlformats.org/officeDocument/2006/relationships/printerSettings" Target="../printerSettings/printerSettings1294.bin"/><Relationship Id="rId1" Type="http://schemas.openxmlformats.org/officeDocument/2006/relationships/printerSettings" Target="../printerSettings/printerSettings1279.bin"/><Relationship Id="rId6" Type="http://schemas.openxmlformats.org/officeDocument/2006/relationships/printerSettings" Target="../printerSettings/printerSettings1284.bin"/><Relationship Id="rId11" Type="http://schemas.openxmlformats.org/officeDocument/2006/relationships/printerSettings" Target="../printerSettings/printerSettings1289.bin"/><Relationship Id="rId5" Type="http://schemas.openxmlformats.org/officeDocument/2006/relationships/printerSettings" Target="../printerSettings/printerSettings1283.bin"/><Relationship Id="rId15" Type="http://schemas.openxmlformats.org/officeDocument/2006/relationships/printerSettings" Target="../printerSettings/printerSettings1293.bin"/><Relationship Id="rId10" Type="http://schemas.openxmlformats.org/officeDocument/2006/relationships/printerSettings" Target="../printerSettings/printerSettings1288.bin"/><Relationship Id="rId4" Type="http://schemas.openxmlformats.org/officeDocument/2006/relationships/printerSettings" Target="../printerSettings/printerSettings1282.bin"/><Relationship Id="rId9" Type="http://schemas.openxmlformats.org/officeDocument/2006/relationships/printerSettings" Target="../printerSettings/printerSettings1287.bin"/><Relationship Id="rId14" Type="http://schemas.openxmlformats.org/officeDocument/2006/relationships/printerSettings" Target="../printerSettings/printerSettings1292.bin"/></Relationships>
</file>

<file path=xl/worksheets/_rels/sheet57.xml.rels><?xml version="1.0" encoding="UTF-8" standalone="yes"?>
<Relationships xmlns="http://schemas.openxmlformats.org/package/2006/relationships"><Relationship Id="rId8" Type="http://schemas.openxmlformats.org/officeDocument/2006/relationships/printerSettings" Target="../printerSettings/printerSettings1303.bin"/><Relationship Id="rId13" Type="http://schemas.openxmlformats.org/officeDocument/2006/relationships/printerSettings" Target="../printerSettings/printerSettings1308.bin"/><Relationship Id="rId3" Type="http://schemas.openxmlformats.org/officeDocument/2006/relationships/printerSettings" Target="../printerSettings/printerSettings1298.bin"/><Relationship Id="rId7" Type="http://schemas.openxmlformats.org/officeDocument/2006/relationships/printerSettings" Target="../printerSettings/printerSettings1302.bin"/><Relationship Id="rId12" Type="http://schemas.openxmlformats.org/officeDocument/2006/relationships/printerSettings" Target="../printerSettings/printerSettings1307.bin"/><Relationship Id="rId2" Type="http://schemas.openxmlformats.org/officeDocument/2006/relationships/printerSettings" Target="../printerSettings/printerSettings1297.bin"/><Relationship Id="rId1" Type="http://schemas.openxmlformats.org/officeDocument/2006/relationships/printerSettings" Target="../printerSettings/printerSettings1296.bin"/><Relationship Id="rId6" Type="http://schemas.openxmlformats.org/officeDocument/2006/relationships/printerSettings" Target="../printerSettings/printerSettings1301.bin"/><Relationship Id="rId11" Type="http://schemas.openxmlformats.org/officeDocument/2006/relationships/printerSettings" Target="../printerSettings/printerSettings1306.bin"/><Relationship Id="rId5" Type="http://schemas.openxmlformats.org/officeDocument/2006/relationships/printerSettings" Target="../printerSettings/printerSettings1300.bin"/><Relationship Id="rId15" Type="http://schemas.openxmlformats.org/officeDocument/2006/relationships/printerSettings" Target="../printerSettings/printerSettings1310.bin"/><Relationship Id="rId10" Type="http://schemas.openxmlformats.org/officeDocument/2006/relationships/printerSettings" Target="../printerSettings/printerSettings1305.bin"/><Relationship Id="rId4" Type="http://schemas.openxmlformats.org/officeDocument/2006/relationships/printerSettings" Target="../printerSettings/printerSettings1299.bin"/><Relationship Id="rId9" Type="http://schemas.openxmlformats.org/officeDocument/2006/relationships/printerSettings" Target="../printerSettings/printerSettings1304.bin"/><Relationship Id="rId14" Type="http://schemas.openxmlformats.org/officeDocument/2006/relationships/printerSettings" Target="../printerSettings/printerSettings1309.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51.bin"/><Relationship Id="rId13" Type="http://schemas.openxmlformats.org/officeDocument/2006/relationships/printerSettings" Target="../printerSettings/printerSettings156.bin"/><Relationship Id="rId18" Type="http://schemas.openxmlformats.org/officeDocument/2006/relationships/printerSettings" Target="../printerSettings/printerSettings161.bin"/><Relationship Id="rId3" Type="http://schemas.openxmlformats.org/officeDocument/2006/relationships/printerSettings" Target="../printerSettings/printerSettings146.bin"/><Relationship Id="rId21" Type="http://schemas.openxmlformats.org/officeDocument/2006/relationships/printerSettings" Target="../printerSettings/printerSettings164.bin"/><Relationship Id="rId7" Type="http://schemas.openxmlformats.org/officeDocument/2006/relationships/printerSettings" Target="../printerSettings/printerSettings150.bin"/><Relationship Id="rId12" Type="http://schemas.openxmlformats.org/officeDocument/2006/relationships/printerSettings" Target="../printerSettings/printerSettings155.bin"/><Relationship Id="rId17" Type="http://schemas.openxmlformats.org/officeDocument/2006/relationships/printerSettings" Target="../printerSettings/printerSettings160.bin"/><Relationship Id="rId2" Type="http://schemas.openxmlformats.org/officeDocument/2006/relationships/printerSettings" Target="../printerSettings/printerSettings145.bin"/><Relationship Id="rId16" Type="http://schemas.openxmlformats.org/officeDocument/2006/relationships/printerSettings" Target="../printerSettings/printerSettings159.bin"/><Relationship Id="rId20" Type="http://schemas.openxmlformats.org/officeDocument/2006/relationships/printerSettings" Target="../printerSettings/printerSettings163.bin"/><Relationship Id="rId1" Type="http://schemas.openxmlformats.org/officeDocument/2006/relationships/printerSettings" Target="../printerSettings/printerSettings144.bin"/><Relationship Id="rId6" Type="http://schemas.openxmlformats.org/officeDocument/2006/relationships/printerSettings" Target="../printerSettings/printerSettings149.bin"/><Relationship Id="rId11" Type="http://schemas.openxmlformats.org/officeDocument/2006/relationships/printerSettings" Target="../printerSettings/printerSettings154.bin"/><Relationship Id="rId5" Type="http://schemas.openxmlformats.org/officeDocument/2006/relationships/printerSettings" Target="../printerSettings/printerSettings148.bin"/><Relationship Id="rId15" Type="http://schemas.openxmlformats.org/officeDocument/2006/relationships/printerSettings" Target="../printerSettings/printerSettings158.bin"/><Relationship Id="rId23" Type="http://schemas.openxmlformats.org/officeDocument/2006/relationships/printerSettings" Target="../printerSettings/printerSettings166.bin"/><Relationship Id="rId10" Type="http://schemas.openxmlformats.org/officeDocument/2006/relationships/printerSettings" Target="../printerSettings/printerSettings153.bin"/><Relationship Id="rId19" Type="http://schemas.openxmlformats.org/officeDocument/2006/relationships/printerSettings" Target="../printerSettings/printerSettings162.bin"/><Relationship Id="rId4" Type="http://schemas.openxmlformats.org/officeDocument/2006/relationships/printerSettings" Target="../printerSettings/printerSettings147.bin"/><Relationship Id="rId9" Type="http://schemas.openxmlformats.org/officeDocument/2006/relationships/printerSettings" Target="../printerSettings/printerSettings152.bin"/><Relationship Id="rId14" Type="http://schemas.openxmlformats.org/officeDocument/2006/relationships/printerSettings" Target="../printerSettings/printerSettings157.bin"/><Relationship Id="rId22" Type="http://schemas.openxmlformats.org/officeDocument/2006/relationships/printerSettings" Target="../printerSettings/printerSettings165.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74.bin"/><Relationship Id="rId13" Type="http://schemas.openxmlformats.org/officeDocument/2006/relationships/printerSettings" Target="../printerSettings/printerSettings179.bin"/><Relationship Id="rId18" Type="http://schemas.openxmlformats.org/officeDocument/2006/relationships/printerSettings" Target="../printerSettings/printerSettings184.bin"/><Relationship Id="rId3" Type="http://schemas.openxmlformats.org/officeDocument/2006/relationships/printerSettings" Target="../printerSettings/printerSettings169.bin"/><Relationship Id="rId21" Type="http://schemas.openxmlformats.org/officeDocument/2006/relationships/printerSettings" Target="../printerSettings/printerSettings187.bin"/><Relationship Id="rId7" Type="http://schemas.openxmlformats.org/officeDocument/2006/relationships/printerSettings" Target="../printerSettings/printerSettings173.bin"/><Relationship Id="rId12" Type="http://schemas.openxmlformats.org/officeDocument/2006/relationships/printerSettings" Target="../printerSettings/printerSettings178.bin"/><Relationship Id="rId17" Type="http://schemas.openxmlformats.org/officeDocument/2006/relationships/printerSettings" Target="../printerSettings/printerSettings183.bin"/><Relationship Id="rId2" Type="http://schemas.openxmlformats.org/officeDocument/2006/relationships/printerSettings" Target="../printerSettings/printerSettings168.bin"/><Relationship Id="rId16" Type="http://schemas.openxmlformats.org/officeDocument/2006/relationships/printerSettings" Target="../printerSettings/printerSettings182.bin"/><Relationship Id="rId20" Type="http://schemas.openxmlformats.org/officeDocument/2006/relationships/printerSettings" Target="../printerSettings/printerSettings186.bin"/><Relationship Id="rId1" Type="http://schemas.openxmlformats.org/officeDocument/2006/relationships/printerSettings" Target="../printerSettings/printerSettings167.bin"/><Relationship Id="rId6" Type="http://schemas.openxmlformats.org/officeDocument/2006/relationships/printerSettings" Target="../printerSettings/printerSettings172.bin"/><Relationship Id="rId11" Type="http://schemas.openxmlformats.org/officeDocument/2006/relationships/printerSettings" Target="../printerSettings/printerSettings177.bin"/><Relationship Id="rId5" Type="http://schemas.openxmlformats.org/officeDocument/2006/relationships/printerSettings" Target="../printerSettings/printerSettings171.bin"/><Relationship Id="rId15" Type="http://schemas.openxmlformats.org/officeDocument/2006/relationships/printerSettings" Target="../printerSettings/printerSettings181.bin"/><Relationship Id="rId23" Type="http://schemas.openxmlformats.org/officeDocument/2006/relationships/printerSettings" Target="../printerSettings/printerSettings189.bin"/><Relationship Id="rId10" Type="http://schemas.openxmlformats.org/officeDocument/2006/relationships/printerSettings" Target="../printerSettings/printerSettings176.bin"/><Relationship Id="rId19" Type="http://schemas.openxmlformats.org/officeDocument/2006/relationships/printerSettings" Target="../printerSettings/printerSettings185.bin"/><Relationship Id="rId4" Type="http://schemas.openxmlformats.org/officeDocument/2006/relationships/printerSettings" Target="../printerSettings/printerSettings170.bin"/><Relationship Id="rId9" Type="http://schemas.openxmlformats.org/officeDocument/2006/relationships/printerSettings" Target="../printerSettings/printerSettings175.bin"/><Relationship Id="rId14" Type="http://schemas.openxmlformats.org/officeDocument/2006/relationships/printerSettings" Target="../printerSettings/printerSettings180.bin"/><Relationship Id="rId22" Type="http://schemas.openxmlformats.org/officeDocument/2006/relationships/printerSettings" Target="../printerSettings/printerSettings188.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97.bin"/><Relationship Id="rId13" Type="http://schemas.openxmlformats.org/officeDocument/2006/relationships/printerSettings" Target="../printerSettings/printerSettings202.bin"/><Relationship Id="rId18" Type="http://schemas.openxmlformats.org/officeDocument/2006/relationships/printerSettings" Target="../printerSettings/printerSettings207.bin"/><Relationship Id="rId26" Type="http://schemas.openxmlformats.org/officeDocument/2006/relationships/printerSettings" Target="../printerSettings/printerSettings215.bin"/><Relationship Id="rId3" Type="http://schemas.openxmlformats.org/officeDocument/2006/relationships/printerSettings" Target="../printerSettings/printerSettings192.bin"/><Relationship Id="rId21" Type="http://schemas.openxmlformats.org/officeDocument/2006/relationships/printerSettings" Target="../printerSettings/printerSettings210.bin"/><Relationship Id="rId7" Type="http://schemas.openxmlformats.org/officeDocument/2006/relationships/printerSettings" Target="../printerSettings/printerSettings196.bin"/><Relationship Id="rId12" Type="http://schemas.openxmlformats.org/officeDocument/2006/relationships/printerSettings" Target="../printerSettings/printerSettings201.bin"/><Relationship Id="rId17" Type="http://schemas.openxmlformats.org/officeDocument/2006/relationships/printerSettings" Target="../printerSettings/printerSettings206.bin"/><Relationship Id="rId25" Type="http://schemas.openxmlformats.org/officeDocument/2006/relationships/printerSettings" Target="../printerSettings/printerSettings214.bin"/><Relationship Id="rId2" Type="http://schemas.openxmlformats.org/officeDocument/2006/relationships/printerSettings" Target="../printerSettings/printerSettings191.bin"/><Relationship Id="rId16" Type="http://schemas.openxmlformats.org/officeDocument/2006/relationships/printerSettings" Target="../printerSettings/printerSettings205.bin"/><Relationship Id="rId20" Type="http://schemas.openxmlformats.org/officeDocument/2006/relationships/printerSettings" Target="../printerSettings/printerSettings209.bin"/><Relationship Id="rId29" Type="http://schemas.openxmlformats.org/officeDocument/2006/relationships/printerSettings" Target="../printerSettings/printerSettings218.bin"/><Relationship Id="rId1" Type="http://schemas.openxmlformats.org/officeDocument/2006/relationships/printerSettings" Target="../printerSettings/printerSettings190.bin"/><Relationship Id="rId6" Type="http://schemas.openxmlformats.org/officeDocument/2006/relationships/printerSettings" Target="../printerSettings/printerSettings195.bin"/><Relationship Id="rId11" Type="http://schemas.openxmlformats.org/officeDocument/2006/relationships/printerSettings" Target="../printerSettings/printerSettings200.bin"/><Relationship Id="rId24" Type="http://schemas.openxmlformats.org/officeDocument/2006/relationships/printerSettings" Target="../printerSettings/printerSettings213.bin"/><Relationship Id="rId32" Type="http://schemas.openxmlformats.org/officeDocument/2006/relationships/printerSettings" Target="../printerSettings/printerSettings221.bin"/><Relationship Id="rId5" Type="http://schemas.openxmlformats.org/officeDocument/2006/relationships/printerSettings" Target="../printerSettings/printerSettings194.bin"/><Relationship Id="rId15" Type="http://schemas.openxmlformats.org/officeDocument/2006/relationships/printerSettings" Target="../printerSettings/printerSettings204.bin"/><Relationship Id="rId23" Type="http://schemas.openxmlformats.org/officeDocument/2006/relationships/printerSettings" Target="../printerSettings/printerSettings212.bin"/><Relationship Id="rId28" Type="http://schemas.openxmlformats.org/officeDocument/2006/relationships/printerSettings" Target="../printerSettings/printerSettings217.bin"/><Relationship Id="rId10" Type="http://schemas.openxmlformats.org/officeDocument/2006/relationships/printerSettings" Target="../printerSettings/printerSettings199.bin"/><Relationship Id="rId19" Type="http://schemas.openxmlformats.org/officeDocument/2006/relationships/printerSettings" Target="../printerSettings/printerSettings208.bin"/><Relationship Id="rId31" Type="http://schemas.openxmlformats.org/officeDocument/2006/relationships/printerSettings" Target="../printerSettings/printerSettings220.bin"/><Relationship Id="rId4" Type="http://schemas.openxmlformats.org/officeDocument/2006/relationships/printerSettings" Target="../printerSettings/printerSettings193.bin"/><Relationship Id="rId9" Type="http://schemas.openxmlformats.org/officeDocument/2006/relationships/printerSettings" Target="../printerSettings/printerSettings198.bin"/><Relationship Id="rId14" Type="http://schemas.openxmlformats.org/officeDocument/2006/relationships/printerSettings" Target="../printerSettings/printerSettings203.bin"/><Relationship Id="rId22" Type="http://schemas.openxmlformats.org/officeDocument/2006/relationships/printerSettings" Target="../printerSettings/printerSettings211.bin"/><Relationship Id="rId27" Type="http://schemas.openxmlformats.org/officeDocument/2006/relationships/printerSettings" Target="../printerSettings/printerSettings216.bin"/><Relationship Id="rId30" Type="http://schemas.openxmlformats.org/officeDocument/2006/relationships/printerSettings" Target="../printerSettings/printerSettings219.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29.bin"/><Relationship Id="rId13" Type="http://schemas.openxmlformats.org/officeDocument/2006/relationships/printerSettings" Target="../printerSettings/printerSettings234.bin"/><Relationship Id="rId18" Type="http://schemas.openxmlformats.org/officeDocument/2006/relationships/printerSettings" Target="../printerSettings/printerSettings239.bin"/><Relationship Id="rId3" Type="http://schemas.openxmlformats.org/officeDocument/2006/relationships/printerSettings" Target="../printerSettings/printerSettings224.bin"/><Relationship Id="rId7" Type="http://schemas.openxmlformats.org/officeDocument/2006/relationships/printerSettings" Target="../printerSettings/printerSettings228.bin"/><Relationship Id="rId12" Type="http://schemas.openxmlformats.org/officeDocument/2006/relationships/printerSettings" Target="../printerSettings/printerSettings233.bin"/><Relationship Id="rId17" Type="http://schemas.openxmlformats.org/officeDocument/2006/relationships/printerSettings" Target="../printerSettings/printerSettings238.bin"/><Relationship Id="rId2" Type="http://schemas.openxmlformats.org/officeDocument/2006/relationships/printerSettings" Target="../printerSettings/printerSettings223.bin"/><Relationship Id="rId16" Type="http://schemas.openxmlformats.org/officeDocument/2006/relationships/printerSettings" Target="../printerSettings/printerSettings237.bin"/><Relationship Id="rId20" Type="http://schemas.openxmlformats.org/officeDocument/2006/relationships/printerSettings" Target="../printerSettings/printerSettings241.bin"/><Relationship Id="rId1" Type="http://schemas.openxmlformats.org/officeDocument/2006/relationships/printerSettings" Target="../printerSettings/printerSettings222.bin"/><Relationship Id="rId6" Type="http://schemas.openxmlformats.org/officeDocument/2006/relationships/printerSettings" Target="../printerSettings/printerSettings227.bin"/><Relationship Id="rId11" Type="http://schemas.openxmlformats.org/officeDocument/2006/relationships/printerSettings" Target="../printerSettings/printerSettings232.bin"/><Relationship Id="rId5" Type="http://schemas.openxmlformats.org/officeDocument/2006/relationships/printerSettings" Target="../printerSettings/printerSettings226.bin"/><Relationship Id="rId15" Type="http://schemas.openxmlformats.org/officeDocument/2006/relationships/printerSettings" Target="../printerSettings/printerSettings236.bin"/><Relationship Id="rId10" Type="http://schemas.openxmlformats.org/officeDocument/2006/relationships/printerSettings" Target="../printerSettings/printerSettings231.bin"/><Relationship Id="rId19" Type="http://schemas.openxmlformats.org/officeDocument/2006/relationships/printerSettings" Target="../printerSettings/printerSettings240.bin"/><Relationship Id="rId4" Type="http://schemas.openxmlformats.org/officeDocument/2006/relationships/printerSettings" Target="../printerSettings/printerSettings225.bin"/><Relationship Id="rId9" Type="http://schemas.openxmlformats.org/officeDocument/2006/relationships/printerSettings" Target="../printerSettings/printerSettings230.bin"/><Relationship Id="rId14" Type="http://schemas.openxmlformats.org/officeDocument/2006/relationships/printerSettings" Target="../printerSettings/printerSettings2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6ED88-7C2E-4209-BFA6-FD9036FD6FC8}">
  <sheetPr>
    <tabColor rgb="FF92D050"/>
  </sheetPr>
  <dimension ref="A1:I124"/>
  <sheetViews>
    <sheetView showGridLines="0" tabSelected="1" topLeftCell="C90" workbookViewId="0">
      <selection activeCell="C124" sqref="C124"/>
    </sheetView>
  </sheetViews>
  <sheetFormatPr defaultColWidth="9.140625" defaultRowHeight="12.75"/>
  <cols>
    <col min="1" max="1" width="2.85546875" customWidth="1"/>
    <col min="2" max="2" width="14" style="3" customWidth="1"/>
    <col min="3" max="3" width="127.28515625" style="3" customWidth="1"/>
    <col min="4" max="4" width="11.42578125" style="3" customWidth="1"/>
    <col min="5" max="8" width="9.140625" style="3"/>
    <col min="9" max="9" width="35" style="236" customWidth="1"/>
    <col min="10" max="16384" width="9.140625" style="3"/>
  </cols>
  <sheetData>
    <row r="1" spans="1:9" ht="13.5" thickBot="1">
      <c r="B1" s="596"/>
    </row>
    <row r="2" spans="1:9" ht="21.75" thickBot="1">
      <c r="B2" s="997" t="s">
        <v>2007</v>
      </c>
      <c r="C2" s="997"/>
      <c r="I2" s="3"/>
    </row>
    <row r="3" spans="1:9">
      <c r="I3" s="3"/>
    </row>
    <row r="4" spans="1:9">
      <c r="I4" s="3"/>
    </row>
    <row r="5" spans="1:9" ht="13.5">
      <c r="B5" s="986" t="s">
        <v>2008</v>
      </c>
      <c r="C5" s="986" t="s">
        <v>2009</v>
      </c>
      <c r="I5" s="3"/>
    </row>
    <row r="6" spans="1:9" ht="13.5">
      <c r="A6" s="552" t="s">
        <v>630</v>
      </c>
      <c r="B6" s="991" t="str">
        <f>HYPERLINK("#'Capital'!A1",A6)</f>
        <v>Capital</v>
      </c>
      <c r="C6" s="987" t="s">
        <v>1823</v>
      </c>
    </row>
    <row r="7" spans="1:9" ht="13.5">
      <c r="A7" s="552" t="s">
        <v>1534</v>
      </c>
      <c r="B7" s="991" t="str">
        <f>HYPERLINK("#'EU CCA'!A1",A7)</f>
        <v>EU CCA</v>
      </c>
      <c r="C7" s="987" t="s">
        <v>1295</v>
      </c>
    </row>
    <row r="8" spans="1:9" ht="13.5">
      <c r="A8" s="552" t="s">
        <v>1625</v>
      </c>
      <c r="B8" s="991" t="str">
        <f>HYPERLINK("#'EU CC1'!A1",A8)</f>
        <v>EU CC1</v>
      </c>
      <c r="C8" s="987" t="s">
        <v>1775</v>
      </c>
    </row>
    <row r="9" spans="1:9" ht="13.5">
      <c r="A9" s="552" t="s">
        <v>1667</v>
      </c>
      <c r="B9" s="991" t="str">
        <f>HYPERLINK("#'EU CC2'!A1",A9)</f>
        <v>EU CC2</v>
      </c>
      <c r="C9" s="987" t="s">
        <v>1776</v>
      </c>
      <c r="G9" s="595"/>
    </row>
    <row r="10" spans="1:9" ht="13.5">
      <c r="A10" s="552" t="s">
        <v>1223</v>
      </c>
      <c r="B10" s="991" t="str">
        <f>HYPERLINK("#'EU KM1'!A1",A10)</f>
        <v>EU KM1</v>
      </c>
      <c r="C10" s="987" t="s">
        <v>1777</v>
      </c>
      <c r="D10" s="596"/>
      <c r="I10" s="595"/>
    </row>
    <row r="11" spans="1:9" ht="13.5">
      <c r="A11" s="552" t="s">
        <v>1093</v>
      </c>
      <c r="B11" s="991" t="str">
        <f>HYPERLINK("#'IFRS9'!A1",A11)</f>
        <v>IFRS9</v>
      </c>
      <c r="C11" s="987" t="s">
        <v>1110</v>
      </c>
    </row>
    <row r="12" spans="1:9" ht="13.5">
      <c r="A12" s="552" t="s">
        <v>1663</v>
      </c>
      <c r="B12" s="991" t="str">
        <f>HYPERLINK("#'EU LI1'!A1",A12)</f>
        <v>EU LI1</v>
      </c>
      <c r="C12" s="987" t="s">
        <v>1778</v>
      </c>
    </row>
    <row r="13" spans="1:9" ht="13.5">
      <c r="A13" s="552" t="s">
        <v>1664</v>
      </c>
      <c r="B13" s="991" t="str">
        <f>HYPERLINK("#'EU LI2'!A1",A13)</f>
        <v>EU LI2</v>
      </c>
      <c r="C13" s="987" t="s">
        <v>1779</v>
      </c>
    </row>
    <row r="14" spans="1:9" ht="13.5">
      <c r="A14" s="552" t="s">
        <v>1532</v>
      </c>
      <c r="B14" s="991" t="str">
        <f>HYPERLINK("#'EU OV1'!A1",A14)</f>
        <v>EU OV1</v>
      </c>
      <c r="C14" s="987" t="s">
        <v>1780</v>
      </c>
    </row>
    <row r="15" spans="1:9" ht="13.5">
      <c r="A15" s="552" t="s">
        <v>1755</v>
      </c>
      <c r="B15" s="991" t="str">
        <f>HYPERLINK("#'EU CCR1'!A1",A15)</f>
        <v>EU CCR1</v>
      </c>
      <c r="C15" s="987" t="s">
        <v>1781</v>
      </c>
    </row>
    <row r="16" spans="1:9" ht="13.5">
      <c r="A16" s="552" t="s">
        <v>1091</v>
      </c>
      <c r="B16" s="991" t="str">
        <f>HYPERLINK("#'EU CCR8'!A1",A16)</f>
        <v>EU CCR8</v>
      </c>
      <c r="C16" s="987" t="s">
        <v>1782</v>
      </c>
    </row>
    <row r="17" spans="1:9" ht="13.5">
      <c r="A17" s="552" t="s">
        <v>1674</v>
      </c>
      <c r="B17" s="991" t="str">
        <f>HYPERLINK("#'EU CR4'!A1",A17)</f>
        <v>EU CR4</v>
      </c>
      <c r="C17" s="987" t="s">
        <v>1783</v>
      </c>
    </row>
    <row r="18" spans="1:9" ht="13.5">
      <c r="A18" s="552" t="s">
        <v>1671</v>
      </c>
      <c r="B18" s="991" t="str">
        <f>HYPERLINK("#'EU CR3'!A1",A18)</f>
        <v>EU CR3</v>
      </c>
      <c r="C18" s="987" t="s">
        <v>1784</v>
      </c>
    </row>
    <row r="19" spans="1:9" ht="13.5">
      <c r="A19" s="552" t="s">
        <v>1735</v>
      </c>
      <c r="B19" s="991" t="str">
        <f>HYPERLINK("#'EU MR1'!A1",A19)</f>
        <v>EU MR1</v>
      </c>
      <c r="C19" s="987" t="s">
        <v>1785</v>
      </c>
    </row>
    <row r="20" spans="1:9" ht="13.5">
      <c r="A20" s="552" t="s">
        <v>1756</v>
      </c>
      <c r="B20" s="991" t="str">
        <f>HYPERLINK("#'FX risk'!A1",A20)</f>
        <v>FX risk</v>
      </c>
      <c r="C20" s="987" t="s">
        <v>2002</v>
      </c>
    </row>
    <row r="21" spans="1:9" ht="13.5">
      <c r="A21" s="552" t="s">
        <v>1094</v>
      </c>
      <c r="B21" s="991" t="str">
        <f>HYPERLINK("#'EU OR1'!A1",A21)</f>
        <v>EU OR1</v>
      </c>
      <c r="C21" s="987" t="s">
        <v>1786</v>
      </c>
      <c r="I21" s="583"/>
    </row>
    <row r="22" spans="1:9" ht="13.5">
      <c r="A22" s="552" t="s">
        <v>1538</v>
      </c>
      <c r="B22" s="991" t="str">
        <f>HYPERLINK("#'EU CR1'!A1",A22)</f>
        <v>EU CR1</v>
      </c>
      <c r="C22" s="987" t="s">
        <v>1344</v>
      </c>
      <c r="I22" s="583"/>
    </row>
    <row r="23" spans="1:9" ht="13.5">
      <c r="A23" s="552" t="s">
        <v>1673</v>
      </c>
      <c r="B23" s="991" t="str">
        <f>HYPERLINK("#'EU CC1-A'!A1",A23)</f>
        <v>EU CR1-A</v>
      </c>
      <c r="C23" s="987" t="s">
        <v>1103</v>
      </c>
      <c r="I23" s="583"/>
    </row>
    <row r="24" spans="1:9" ht="13.5">
      <c r="A24" s="552" t="s">
        <v>1541</v>
      </c>
      <c r="B24" s="991" t="str">
        <f>HYPERLINK("#'EU CQ1'!A1",A24)</f>
        <v>EU CQ1</v>
      </c>
      <c r="C24" s="987" t="s">
        <v>1102</v>
      </c>
    </row>
    <row r="25" spans="1:9" ht="13.5">
      <c r="A25" s="552" t="s">
        <v>1676</v>
      </c>
      <c r="B25" s="991" t="str">
        <f>HYPERLINK("#'EU CQ2'!A1",A25)</f>
        <v>EU CQ2</v>
      </c>
      <c r="C25" s="987" t="s">
        <v>1090</v>
      </c>
    </row>
    <row r="26" spans="1:9" ht="13.5">
      <c r="A26" s="552" t="s">
        <v>1670</v>
      </c>
      <c r="B26" s="991" t="str">
        <f>HYPERLINK("#'EU CQ3'!A1",A26)</f>
        <v>EU CQ3</v>
      </c>
      <c r="C26" s="987" t="s">
        <v>1101</v>
      </c>
    </row>
    <row r="27" spans="1:9" ht="13.5">
      <c r="A27" s="552" t="s">
        <v>1542</v>
      </c>
      <c r="B27" s="991" t="str">
        <f>HYPERLINK("#'EU CQ4'!A1",A27)</f>
        <v>EU CQ4</v>
      </c>
      <c r="C27" s="987" t="s">
        <v>1100</v>
      </c>
    </row>
    <row r="28" spans="1:9" ht="13.5">
      <c r="A28" s="552" t="s">
        <v>1543</v>
      </c>
      <c r="B28" s="991" t="str">
        <f>HYPERLINK("#'EU CQ5'!A1",A28)</f>
        <v>EU CQ5</v>
      </c>
      <c r="C28" s="987" t="s">
        <v>1096</v>
      </c>
    </row>
    <row r="29" spans="1:9" ht="13.5">
      <c r="A29" s="552" t="s">
        <v>1544</v>
      </c>
      <c r="B29" s="991" t="str">
        <f>HYPERLINK("#'EU CQ6'!A1",A29)</f>
        <v>EU CQ6</v>
      </c>
      <c r="C29" s="987" t="s">
        <v>1097</v>
      </c>
    </row>
    <row r="30" spans="1:9" ht="13.5">
      <c r="A30" s="552" t="s">
        <v>1545</v>
      </c>
      <c r="B30" s="991" t="str">
        <f>HYPERLINK("#'EU CQ7'!A1",A30)</f>
        <v>EU CQ7</v>
      </c>
      <c r="C30" s="987" t="s">
        <v>1098</v>
      </c>
    </row>
    <row r="31" spans="1:9" ht="13.5">
      <c r="A31" s="552" t="s">
        <v>1546</v>
      </c>
      <c r="B31" s="991" t="str">
        <f>HYPERLINK("#'EU CQ8'!A1",A31)</f>
        <v>EU CQ8</v>
      </c>
      <c r="C31" s="987" t="s">
        <v>1099</v>
      </c>
    </row>
    <row r="32" spans="1:9" ht="13.5">
      <c r="A32" s="552" t="s">
        <v>1539</v>
      </c>
      <c r="B32" s="991" t="str">
        <f>HYPERLINK("#'EU CR2'!A1",A32)</f>
        <v>EU CR2</v>
      </c>
      <c r="C32" s="987" t="s">
        <v>1350</v>
      </c>
    </row>
    <row r="33" spans="1:9" ht="13.5">
      <c r="A33" s="552" t="s">
        <v>1757</v>
      </c>
      <c r="B33" s="991" t="str">
        <f>HYPERLINK("#'EU CR2-A'!A1",A33)</f>
        <v>EU CR2-A</v>
      </c>
      <c r="C33" s="987" t="s">
        <v>1787</v>
      </c>
    </row>
    <row r="34" spans="1:9" ht="13.5">
      <c r="A34" s="552" t="s">
        <v>1675</v>
      </c>
      <c r="B34" s="991" t="str">
        <f>HYPERLINK("#'EU CR5'!A1",A34)</f>
        <v>EU CR5</v>
      </c>
      <c r="C34" s="987" t="s">
        <v>1788</v>
      </c>
    </row>
    <row r="35" spans="1:9" ht="13.5">
      <c r="A35" s="552" t="s">
        <v>1672</v>
      </c>
      <c r="B35" s="991" t="str">
        <f>HYPERLINK("#'EU CCR3'!A1",A35)</f>
        <v>EU CCR3</v>
      </c>
      <c r="C35" s="987" t="s">
        <v>1789</v>
      </c>
    </row>
    <row r="36" spans="1:9" ht="13.5">
      <c r="A36" s="552" t="s">
        <v>1758</v>
      </c>
      <c r="B36" s="991" t="str">
        <f>HYPERLINK("#'EU CCR5-A'!A1",A36)</f>
        <v>EU CCR5-A</v>
      </c>
      <c r="C36" s="987" t="s">
        <v>1790</v>
      </c>
    </row>
    <row r="37" spans="1:9" ht="13.5">
      <c r="A37" s="552" t="s">
        <v>1690</v>
      </c>
      <c r="B37" s="991" t="str">
        <f>HYPERLINK("#'EU CCR5'!A1",A37)</f>
        <v>EU CCR5</v>
      </c>
      <c r="C37" s="987" t="s">
        <v>1115</v>
      </c>
    </row>
    <row r="38" spans="1:9" ht="13.5">
      <c r="A38" s="552" t="s">
        <v>1691</v>
      </c>
      <c r="B38" s="991" t="str">
        <f>HYPERLINK("#'EU CCR6'!A1",A38)</f>
        <v>EU CCR6</v>
      </c>
      <c r="C38" s="987" t="s">
        <v>1116</v>
      </c>
    </row>
    <row r="39" spans="1:9" ht="13.5">
      <c r="A39" s="552" t="s">
        <v>1049</v>
      </c>
      <c r="B39" s="991" t="str">
        <f>HYPERLINK("#'EU LIQ1'!A1",A39)</f>
        <v>EU LIQ1</v>
      </c>
      <c r="C39" s="987" t="s">
        <v>1791</v>
      </c>
    </row>
    <row r="40" spans="1:9" ht="13.5">
      <c r="A40" s="552" t="s">
        <v>1050</v>
      </c>
      <c r="B40" s="991" t="str">
        <f>HYPERLINK("#'EU LIQ2'!A1",A40)</f>
        <v>EU LIQ2</v>
      </c>
      <c r="C40" s="987" t="s">
        <v>1331</v>
      </c>
    </row>
    <row r="41" spans="1:9" ht="13.5">
      <c r="A41" s="552" t="s">
        <v>1658</v>
      </c>
      <c r="B41" s="991" t="str">
        <f>HYPERLINK("#'EU IRRBB1'!A1",A41)</f>
        <v>EU IRRBB1</v>
      </c>
      <c r="C41" s="987" t="s">
        <v>1802</v>
      </c>
    </row>
    <row r="42" spans="1:9" ht="13.5">
      <c r="A42" s="552" t="s">
        <v>1759</v>
      </c>
      <c r="B42" s="991" t="str">
        <f>HYPERLINK("#'EU LR1-LRSum'!A1",A42)</f>
        <v>EU LR1-LRSum</v>
      </c>
      <c r="C42" s="987" t="s">
        <v>1312</v>
      </c>
      <c r="I42" s="583"/>
    </row>
    <row r="43" spans="1:9" ht="13.5">
      <c r="A43" s="552" t="s">
        <v>1760</v>
      </c>
      <c r="B43" s="991" t="str">
        <f>HYPERLINK("#'EU LR2-LRCom'!A1",A43)</f>
        <v>EU LR2-LRCom</v>
      </c>
      <c r="C43" s="987" t="s">
        <v>1792</v>
      </c>
    </row>
    <row r="44" spans="1:9" ht="13.5">
      <c r="A44" s="552" t="s">
        <v>1761</v>
      </c>
      <c r="B44" s="991" t="str">
        <f>HYPERLINK("#'EU LR3-LRSpl'!A1",A44)</f>
        <v>EU LR3-LRSpl</v>
      </c>
      <c r="C44" s="987" t="s">
        <v>1317</v>
      </c>
    </row>
    <row r="45" spans="1:9" ht="13.5">
      <c r="A45" s="552" t="s">
        <v>1762</v>
      </c>
      <c r="B45" s="991" t="str">
        <f>HYPERLINK("#'EU CCyB2'!A1",A45)</f>
        <v>EU CCyB2</v>
      </c>
      <c r="C45" s="987" t="s">
        <v>1793</v>
      </c>
    </row>
    <row r="46" spans="1:9" ht="13.5">
      <c r="A46" s="552" t="s">
        <v>1763</v>
      </c>
      <c r="B46" s="991" t="str">
        <f>HYPERLINK("#'EU CCyB1'!A1",A46)</f>
        <v>EU CCyB1</v>
      </c>
      <c r="C46" s="987" t="s">
        <v>1794</v>
      </c>
    </row>
    <row r="47" spans="1:9" ht="13.5">
      <c r="A47" s="552" t="s">
        <v>1764</v>
      </c>
      <c r="B47" s="991" t="str">
        <f>HYPERLINK("#'ICAAP Capital structure - NP'!A1",A47)</f>
        <v>ICAAP Capital structure - NP</v>
      </c>
      <c r="C47" s="987" t="s">
        <v>1752</v>
      </c>
    </row>
    <row r="48" spans="1:9" ht="13.5">
      <c r="A48" s="552" t="s">
        <v>1765</v>
      </c>
      <c r="B48" s="991" t="str">
        <f>HYPERLINK("#'ICAAP Capital structure - EP'!A1",A48)</f>
        <v>ICAAP Capital structure - EP</v>
      </c>
      <c r="C48" s="987" t="s">
        <v>1753</v>
      </c>
      <c r="I48" s="583"/>
    </row>
    <row r="49" spans="1:9" ht="13.5">
      <c r="A49" s="552" t="s">
        <v>1766</v>
      </c>
      <c r="B49" s="991" t="str">
        <f>HYPERLINK("#'ICAAP Capital adequacy param'!A1",A49)</f>
        <v>ICAAP Capital adequacy param</v>
      </c>
      <c r="C49" s="987" t="s">
        <v>1754</v>
      </c>
      <c r="I49" s="583"/>
    </row>
    <row r="50" spans="1:9" ht="13.5">
      <c r="A50" s="552" t="s">
        <v>1224</v>
      </c>
      <c r="B50" s="991" t="str">
        <f>HYPERLINK("#'EU KM2'!A1",A50)</f>
        <v>EU KM2</v>
      </c>
      <c r="C50" s="987" t="s">
        <v>2010</v>
      </c>
      <c r="I50" s="583"/>
    </row>
    <row r="51" spans="1:9" ht="13.5">
      <c r="A51" s="552" t="s">
        <v>1225</v>
      </c>
      <c r="B51" s="991" t="str">
        <f>HYPERLINK("#'EU TLAC 1'!A1",A51)</f>
        <v>EU TLAC 1</v>
      </c>
      <c r="C51" s="987" t="s">
        <v>1795</v>
      </c>
      <c r="I51" s="583"/>
    </row>
    <row r="52" spans="1:9" ht="13.5">
      <c r="A52" s="552" t="s">
        <v>1226</v>
      </c>
      <c r="B52" s="991" t="str">
        <f>HYPERLINK("#'EU iLAC'!A1",A52)</f>
        <v>EU iLAC</v>
      </c>
      <c r="C52" s="987" t="s">
        <v>1796</v>
      </c>
      <c r="I52" s="583"/>
    </row>
    <row r="53" spans="1:9" ht="13.5">
      <c r="A53" s="552" t="s">
        <v>1659</v>
      </c>
      <c r="B53" s="991" t="str">
        <f>HYPERLINK("#'EU TLAC2a'!A1",A53)</f>
        <v>EU TLAC2а</v>
      </c>
      <c r="C53" s="987" t="s">
        <v>1618</v>
      </c>
      <c r="I53" s="583"/>
    </row>
    <row r="54" spans="1:9" ht="13.5">
      <c r="A54" s="992" t="s">
        <v>1704</v>
      </c>
      <c r="B54" s="991" t="str">
        <f>HYPERLINK("#'EU AE1'!A1",A54)</f>
        <v>EU AE1</v>
      </c>
      <c r="C54" s="987" t="s">
        <v>1797</v>
      </c>
    </row>
    <row r="55" spans="1:9" ht="13.5">
      <c r="A55" s="992" t="s">
        <v>1703</v>
      </c>
      <c r="B55" s="991" t="str">
        <f>HYPERLINK("#'EU AE2'!A1",A55)</f>
        <v>EU AE2</v>
      </c>
      <c r="C55" s="987" t="s">
        <v>1798</v>
      </c>
    </row>
    <row r="56" spans="1:9" ht="13.5">
      <c r="A56" s="992" t="s">
        <v>1705</v>
      </c>
      <c r="B56" s="991" t="str">
        <f>HYPERLINK("#'EU AE3'!A1",A56)</f>
        <v>EU AE3</v>
      </c>
      <c r="C56" s="987" t="s">
        <v>1799</v>
      </c>
    </row>
    <row r="57" spans="1:9" ht="13.5">
      <c r="A57" s="992" t="s">
        <v>1698</v>
      </c>
      <c r="B57" s="991" t="str">
        <f>HYPERLINK("#'EU REM1'!A1",A57)</f>
        <v>EU REM1</v>
      </c>
      <c r="C57" s="987" t="s">
        <v>1104</v>
      </c>
      <c r="I57" s="583"/>
    </row>
    <row r="58" spans="1:9" ht="13.5">
      <c r="A58" s="992" t="s">
        <v>1699</v>
      </c>
      <c r="B58" s="991" t="str">
        <f>HYPERLINK("#'EU REM2'!A1",A58)</f>
        <v>EU REM2</v>
      </c>
      <c r="C58" s="987" t="s">
        <v>1105</v>
      </c>
      <c r="I58" s="583"/>
    </row>
    <row r="59" spans="1:9" ht="13.5">
      <c r="A59" s="992" t="s">
        <v>1700</v>
      </c>
      <c r="B59" s="991" t="str">
        <f>HYPERLINK("#'EU REM3'!A1",A59)</f>
        <v>EU REM3</v>
      </c>
      <c r="C59" s="987" t="s">
        <v>1106</v>
      </c>
      <c r="I59" s="583"/>
    </row>
    <row r="60" spans="1:9" ht="13.5">
      <c r="A60" s="992" t="s">
        <v>1701</v>
      </c>
      <c r="B60" s="991" t="str">
        <f>HYPERLINK("#'EU REM4'!A1",A60)</f>
        <v>EU REM4</v>
      </c>
      <c r="C60" s="987" t="s">
        <v>1800</v>
      </c>
      <c r="I60" s="583"/>
    </row>
    <row r="61" spans="1:9" ht="13.5">
      <c r="A61" s="992" t="s">
        <v>1702</v>
      </c>
      <c r="B61" s="991" t="str">
        <f>HYPERLINK("#'EU REM5'!A1",A61)</f>
        <v>EU REM5</v>
      </c>
      <c r="C61" s="987" t="s">
        <v>1107</v>
      </c>
      <c r="I61" s="583"/>
    </row>
    <row r="62" spans="1:9">
      <c r="B62" s="582"/>
      <c r="I62" s="583"/>
    </row>
    <row r="63" spans="1:9" ht="13.5">
      <c r="B63" s="986" t="s">
        <v>2011</v>
      </c>
      <c r="C63" s="986"/>
      <c r="I63" s="583"/>
    </row>
    <row r="64" spans="1:9" ht="13.5">
      <c r="B64" s="988"/>
      <c r="C64" s="988"/>
      <c r="I64" s="583"/>
    </row>
    <row r="65" spans="2:9" ht="13.5">
      <c r="B65" s="989" t="s">
        <v>1666</v>
      </c>
      <c r="C65" s="989" t="s">
        <v>2012</v>
      </c>
      <c r="I65" s="583"/>
    </row>
    <row r="66" spans="2:9" ht="13.5">
      <c r="B66" s="989" t="s">
        <v>1680</v>
      </c>
      <c r="C66" s="989" t="s">
        <v>2013</v>
      </c>
      <c r="I66" s="583"/>
    </row>
    <row r="67" spans="2:9" ht="13.5">
      <c r="B67" s="989" t="s">
        <v>1547</v>
      </c>
      <c r="C67" s="989" t="s">
        <v>2014</v>
      </c>
      <c r="I67" s="583"/>
    </row>
    <row r="68" spans="2:9" ht="13.5">
      <c r="B68" s="989" t="s">
        <v>1681</v>
      </c>
      <c r="C68" s="989" t="s">
        <v>2015</v>
      </c>
      <c r="I68" s="583"/>
    </row>
    <row r="69" spans="2:9" ht="13.5">
      <c r="B69" s="989" t="s">
        <v>1682</v>
      </c>
      <c r="C69" s="989" t="s">
        <v>2016</v>
      </c>
      <c r="I69" s="583"/>
    </row>
    <row r="70" spans="2:9" ht="13.5">
      <c r="B70" s="989" t="s">
        <v>1683</v>
      </c>
      <c r="C70" s="989" t="s">
        <v>2017</v>
      </c>
      <c r="I70" s="583"/>
    </row>
    <row r="71" spans="2:9" ht="13.5">
      <c r="B71" s="989" t="s">
        <v>1684</v>
      </c>
      <c r="C71" s="989" t="s">
        <v>2018</v>
      </c>
      <c r="I71" s="583"/>
    </row>
    <row r="72" spans="2:9" ht="13.5">
      <c r="B72" s="989" t="s">
        <v>1685</v>
      </c>
      <c r="C72" s="989" t="s">
        <v>2019</v>
      </c>
      <c r="I72" s="583"/>
    </row>
    <row r="73" spans="2:9" ht="13.5">
      <c r="B73" s="989" t="s">
        <v>1686</v>
      </c>
      <c r="C73" s="989" t="s">
        <v>2020</v>
      </c>
      <c r="I73" s="583"/>
    </row>
    <row r="74" spans="2:9" ht="13.5">
      <c r="B74" s="989" t="s">
        <v>1688</v>
      </c>
      <c r="C74" s="989" t="s">
        <v>2021</v>
      </c>
      <c r="I74" s="583"/>
    </row>
    <row r="75" spans="2:9" ht="13.5">
      <c r="B75" s="989" t="s">
        <v>1689</v>
      </c>
      <c r="C75" s="989" t="s">
        <v>2022</v>
      </c>
      <c r="I75" s="583"/>
    </row>
    <row r="76" spans="2:9" ht="13.5">
      <c r="B76" s="989" t="s">
        <v>1692</v>
      </c>
      <c r="C76" s="989" t="s">
        <v>2023</v>
      </c>
      <c r="I76" s="583"/>
    </row>
    <row r="77" spans="2:9" ht="13.5">
      <c r="B77" s="989" t="s">
        <v>2024</v>
      </c>
      <c r="C77" s="989" t="s">
        <v>2025</v>
      </c>
      <c r="I77" s="583"/>
    </row>
    <row r="78" spans="2:9" ht="13.5">
      <c r="B78" s="989" t="s">
        <v>2026</v>
      </c>
      <c r="C78" s="989" t="s">
        <v>2027</v>
      </c>
      <c r="I78" s="583"/>
    </row>
    <row r="79" spans="2:9" ht="13.5">
      <c r="B79" s="989" t="s">
        <v>2028</v>
      </c>
      <c r="C79" s="989" t="s">
        <v>2029</v>
      </c>
      <c r="I79" s="583"/>
    </row>
    <row r="80" spans="2:9" ht="13.5">
      <c r="B80" s="989" t="s">
        <v>2030</v>
      </c>
      <c r="C80" s="989" t="s">
        <v>2031</v>
      </c>
      <c r="I80" s="583"/>
    </row>
    <row r="81" spans="2:9" ht="13.5">
      <c r="B81" s="989" t="s">
        <v>2032</v>
      </c>
      <c r="C81" s="989" t="s">
        <v>2033</v>
      </c>
      <c r="I81" s="583"/>
    </row>
    <row r="82" spans="2:9" ht="13.5">
      <c r="B82" s="989" t="s">
        <v>1693</v>
      </c>
      <c r="C82" s="989" t="s">
        <v>2034</v>
      </c>
      <c r="I82" s="583"/>
    </row>
    <row r="83" spans="2:9" ht="13.5">
      <c r="B83" s="989" t="s">
        <v>1694</v>
      </c>
      <c r="C83" s="989" t="s">
        <v>2035</v>
      </c>
      <c r="I83" s="583"/>
    </row>
    <row r="84" spans="2:9" ht="13.5">
      <c r="B84" s="989" t="s">
        <v>1695</v>
      </c>
      <c r="C84" s="989" t="s">
        <v>2036</v>
      </c>
      <c r="I84" s="583"/>
    </row>
    <row r="85" spans="2:9" ht="13.5">
      <c r="B85" s="989" t="s">
        <v>1696</v>
      </c>
      <c r="C85" s="989" t="s">
        <v>2037</v>
      </c>
      <c r="I85" s="583"/>
    </row>
    <row r="86" spans="2:9" ht="27">
      <c r="B86" s="989" t="s">
        <v>1228</v>
      </c>
      <c r="C86" s="989" t="s">
        <v>2038</v>
      </c>
      <c r="I86" s="583"/>
    </row>
    <row r="87" spans="2:9" ht="40.5">
      <c r="B87" s="989" t="s">
        <v>2039</v>
      </c>
      <c r="C87" s="989" t="s">
        <v>2040</v>
      </c>
      <c r="I87" s="583"/>
    </row>
    <row r="88" spans="2:9" ht="27">
      <c r="B88" s="989" t="s">
        <v>1230</v>
      </c>
      <c r="C88" s="989" t="s">
        <v>2041</v>
      </c>
      <c r="I88" s="583"/>
    </row>
    <row r="89" spans="2:9" ht="27">
      <c r="B89" s="989" t="s">
        <v>1231</v>
      </c>
      <c r="C89" s="989" t="s">
        <v>2042</v>
      </c>
      <c r="I89" s="583"/>
    </row>
    <row r="90" spans="2:9" ht="40.5">
      <c r="B90" s="989" t="s">
        <v>1232</v>
      </c>
      <c r="C90" s="989" t="s">
        <v>2043</v>
      </c>
      <c r="I90" s="583"/>
    </row>
    <row r="91" spans="2:9" ht="13.5">
      <c r="B91" s="989" t="s">
        <v>1224</v>
      </c>
      <c r="C91" s="989" t="s">
        <v>2044</v>
      </c>
      <c r="I91" s="583"/>
    </row>
    <row r="92" spans="2:9" ht="13.5">
      <c r="B92" s="989" t="s">
        <v>1660</v>
      </c>
      <c r="C92" s="989" t="s">
        <v>2045</v>
      </c>
      <c r="I92" s="583"/>
    </row>
    <row r="93" spans="2:9" ht="13.5">
      <c r="B93" s="989" t="s">
        <v>1563</v>
      </c>
      <c r="C93" s="989" t="s">
        <v>2046</v>
      </c>
      <c r="I93" s="583"/>
    </row>
    <row r="94" spans="2:9" ht="13.5">
      <c r="B94" s="990"/>
      <c r="C94" s="990"/>
      <c r="I94" s="583"/>
    </row>
    <row r="95" spans="2:9" ht="13.5">
      <c r="B95" s="986" t="s">
        <v>2047</v>
      </c>
      <c r="C95" s="986"/>
      <c r="I95" s="583"/>
    </row>
    <row r="96" spans="2:9" ht="13.5">
      <c r="B96" s="988"/>
      <c r="C96" s="988"/>
      <c r="I96" s="583"/>
    </row>
    <row r="97" spans="2:9" ht="13.5">
      <c r="B97" s="989" t="s">
        <v>1665</v>
      </c>
      <c r="C97" s="989" t="s">
        <v>2048</v>
      </c>
      <c r="I97" s="583"/>
    </row>
    <row r="98" spans="2:9">
      <c r="B98" s="582"/>
      <c r="I98" s="583"/>
    </row>
    <row r="99" spans="2:9">
      <c r="B99" s="582"/>
      <c r="I99" s="583"/>
    </row>
    <row r="124" spans="3:3">
      <c r="C124" s="3" t="s">
        <v>2103</v>
      </c>
    </row>
  </sheetData>
  <sortState xmlns:xlrd2="http://schemas.microsoft.com/office/spreadsheetml/2017/richdata2" ref="A6:A60">
    <sortCondition ref="A5"/>
  </sortState>
  <customSheetViews>
    <customSheetView guid="{5DDDA852-2807-4645-BC75-EBD4EF3323A7}">
      <selection activeCell="E2" sqref="E2"/>
      <pageMargins left="0.7" right="0.7" top="0.75" bottom="0.75" header="0.3" footer="0.3"/>
    </customSheetView>
    <customSheetView guid="{DB462ED3-28DC-47D7-98F7-CED01F66E2C7}">
      <selection activeCell="C6" sqref="C6"/>
      <pageMargins left="0.7" right="0.7" top="0.75" bottom="0.75" header="0.3" footer="0.3"/>
      <pageSetup paperSize="9" orientation="portrait" r:id="rId1"/>
    </customSheetView>
    <customSheetView guid="{BE68C6EB-1B64-4B3E-8DDC-CA26F318E610}" topLeftCell="A31">
      <selection activeCell="C28" sqref="C28"/>
      <pageMargins left="0.7" right="0.7" top="0.75" bottom="0.75" header="0.3" footer="0.3"/>
      <pageSetup paperSize="9" orientation="portrait" r:id="rId2"/>
    </customSheetView>
    <customSheetView guid="{5AF40965-2356-4A48-B6FA-CB814CA4D7B2}">
      <selection activeCell="C28" sqref="C28"/>
      <pageMargins left="0.7" right="0.7" top="0.75" bottom="0.75" header="0.3" footer="0.3"/>
      <pageSetup paperSize="9" orientation="portrait" r:id="rId3"/>
    </customSheetView>
    <customSheetView guid="{3FCB7B24-049F-4685-83CB-5231093E0117}">
      <selection activeCell="D15" sqref="D15"/>
      <pageMargins left="0.7" right="0.7" top="0.75" bottom="0.75" header="0.3" footer="0.3"/>
      <pageSetup paperSize="9" orientation="portrait" r:id="rId4"/>
    </customSheetView>
    <customSheetView guid="{F277ACEF-9FF8-431F-8537-DE60B790AA4F}" topLeftCell="A16">
      <selection activeCell="D15" sqref="D15"/>
      <pageMargins left="0.7" right="0.7" top="0.75" bottom="0.75" header="0.3" footer="0.3"/>
      <pageSetup paperSize="9" orientation="portrait" r:id="rId5"/>
    </customSheetView>
    <customSheetView guid="{08462586-B7E0-434D-B6F4-B2B21EAA5D46}" topLeftCell="A29">
      <selection activeCell="E48" sqref="E48"/>
      <pageMargins left="0.7" right="0.7" top="0.75" bottom="0.75" header="0.3" footer="0.3"/>
    </customSheetView>
    <customSheetView guid="{59094C18-3CB5-482F-AA6A-9C313A318EBB}">
      <selection activeCell="C28" sqref="C28"/>
      <pageMargins left="0.7" right="0.7" top="0.75" bottom="0.75" header="0.3" footer="0.3"/>
      <pageSetup paperSize="9" orientation="portrait" r:id="rId6"/>
    </customSheetView>
    <customSheetView guid="{FD092655-EBEC-4730-9895-1567D9B70D5F}" topLeftCell="A17">
      <selection activeCell="C28" sqref="C28"/>
      <pageMargins left="0.7" right="0.7" top="0.75" bottom="0.75" header="0.3" footer="0.3"/>
      <pageSetup paperSize="9" orientation="portrait" r:id="rId7"/>
    </customSheetView>
    <customSheetView guid="{D2C72E70-F766-4D56-9E10-3C91A63BB7F3}">
      <selection activeCell="D45" sqref="D45"/>
      <pageMargins left="0.7" right="0.7" top="0.75" bottom="0.75" header="0.3" footer="0.3"/>
    </customSheetView>
    <customSheetView guid="{7CCD1884-1631-4809-8751-AE0939C32419}">
      <selection activeCell="E2" sqref="E2"/>
      <pageMargins left="0.7" right="0.7" top="0.75" bottom="0.75" header="0.3" footer="0.3"/>
      <pageSetup paperSize="9" orientation="portrait" r:id="rId8"/>
    </customSheetView>
    <customSheetView guid="{3AD1D9CC-D162-4119-AFCC-0AF9105FB248}" topLeftCell="A11">
      <selection activeCell="D29" sqref="D29"/>
      <pageMargins left="0.7" right="0.7" top="0.75" bottom="0.75" header="0.3" footer="0.3"/>
      <pageSetup paperSize="9" orientation="portrait" r:id="rId9"/>
    </customSheetView>
    <customSheetView guid="{931AA63B-6827-4BF4-8E25-ED232A88A09C}" topLeftCell="A17">
      <selection activeCell="C28" sqref="C28"/>
      <pageMargins left="0.7" right="0.7" top="0.75" bottom="0.75" header="0.3" footer="0.3"/>
      <pageSetup paperSize="9" orientation="portrait" r:id="rId10"/>
    </customSheetView>
    <customSheetView guid="{CA1DE4BE-C006-4405-B064-304EE6CCACF1}" topLeftCell="A29">
      <selection activeCell="E48" sqref="E48"/>
      <pageMargins left="0.7" right="0.7" top="0.75" bottom="0.75" header="0.3" footer="0.3"/>
    </customSheetView>
    <customSheetView guid="{D3393B8E-C3CB-4E3A-976E-E4CD065299F0}" topLeftCell="A16">
      <selection activeCell="D15" sqref="D15"/>
      <pageMargins left="0.7" right="0.7" top="0.75" bottom="0.75" header="0.3" footer="0.3"/>
      <pageSetup paperSize="9" orientation="portrait" r:id="rId11"/>
    </customSheetView>
    <customSheetView guid="{21329C76-F86B-400D-B8F5-F75B383E5B14}" topLeftCell="A29">
      <selection activeCell="E48" sqref="E48"/>
      <pageMargins left="0.7" right="0.7" top="0.75" bottom="0.75" header="0.3" footer="0.3"/>
    </customSheetView>
    <customSheetView guid="{CFC92B1C-D4F2-414F-8F12-92F529035B08}" topLeftCell="A17">
      <selection activeCell="C28" sqref="C28"/>
      <pageMargins left="0.7" right="0.7" top="0.75" bottom="0.75" header="0.3" footer="0.3"/>
      <pageSetup paperSize="9" orientation="portrait" r:id="rId12"/>
    </customSheetView>
    <customSheetView guid="{697182B0-1BEF-4A85-93A0-596802852AF2}">
      <selection activeCell="C28" sqref="C28"/>
      <pageMargins left="0.7" right="0.7" top="0.75" bottom="0.75" header="0.3" footer="0.3"/>
      <pageSetup paperSize="9" orientation="portrait" r:id="rId13"/>
    </customSheetView>
    <customSheetView guid="{D37F8A47-E42F-4741-BE8D-5D961F7BB394}" topLeftCell="A31">
      <selection activeCell="C28" sqref="C28"/>
      <pageMargins left="0.7" right="0.7" top="0.75" bottom="0.75" header="0.3" footer="0.3"/>
      <pageSetup paperSize="9" orientation="portrait" r:id="rId14"/>
    </customSheetView>
    <customSheetView guid="{C83D4249-7B44-432A-B7FB-A6ACA6880240}" topLeftCell="A31">
      <selection activeCell="C28" sqref="C28"/>
      <pageMargins left="0.7" right="0.7" top="0.75" bottom="0.75" header="0.3" footer="0.3"/>
      <pageSetup paperSize="9" orientation="portrait" r:id="rId15"/>
    </customSheetView>
    <customSheetView guid="{51337751-BEAF-43F3-8CC9-400B99E751E8}" topLeftCell="A29">
      <selection activeCell="E48" sqref="E48"/>
      <pageMargins left="0.7" right="0.7" top="0.75" bottom="0.75" header="0.3" footer="0.3"/>
    </customSheetView>
    <customSheetView guid="{EB80C77D-AF78-41A9-A5FE-A7459DA92422}" topLeftCell="A36">
      <selection activeCell="E66" sqref="E66"/>
      <pageMargins left="0.7" right="0.7" top="0.75" bottom="0.75" header="0.3" footer="0.3"/>
    </customSheetView>
  </customSheetViews>
  <mergeCells count="1">
    <mergeCell ref="B2:C2"/>
  </mergeCells>
  <pageMargins left="0.7" right="0.7" top="0.75" bottom="0.75" header="0.3" footer="0.3"/>
  <legacyDrawing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F56"/>
  <sheetViews>
    <sheetView showGridLines="0" zoomScaleNormal="114" workbookViewId="0">
      <selection activeCell="G12" sqref="G12"/>
    </sheetView>
  </sheetViews>
  <sheetFormatPr defaultColWidth="9.140625" defaultRowHeight="12"/>
  <cols>
    <col min="1" max="1" width="8.28515625" style="3" customWidth="1"/>
    <col min="2" max="2" width="8" style="3" customWidth="1"/>
    <col min="3" max="3" width="39.85546875" style="27" customWidth="1"/>
    <col min="4" max="4" width="11.140625" style="57" customWidth="1"/>
    <col min="5" max="5" width="12.28515625" style="3" customWidth="1"/>
    <col min="6" max="6" width="12.140625" style="3" customWidth="1"/>
    <col min="7" max="7" width="11.5703125" style="3" customWidth="1"/>
    <col min="8" max="16384" width="9.140625" style="3"/>
  </cols>
  <sheetData>
    <row r="1" spans="1:6" ht="12.75">
      <c r="A1" s="588" t="str">
        <f>HYPERLINK("#INDEX!A2","back to index page")</f>
        <v>back to index page</v>
      </c>
      <c r="B1" s="961"/>
      <c r="C1" s="962"/>
      <c r="D1" s="3"/>
    </row>
    <row r="2" spans="1:6" ht="12.75">
      <c r="A2"/>
      <c r="B2" s="27"/>
      <c r="C2" s="57"/>
      <c r="D2" s="3"/>
    </row>
    <row r="3" spans="1:6" ht="12.75">
      <c r="A3"/>
      <c r="B3" s="27"/>
      <c r="C3" s="57"/>
      <c r="D3" s="3"/>
    </row>
    <row r="4" spans="1:6" ht="12.75">
      <c r="A4"/>
      <c r="B4" s="27"/>
      <c r="C4" s="57"/>
      <c r="D4" s="3"/>
    </row>
    <row r="5" spans="1:6" ht="12.75">
      <c r="A5"/>
      <c r="B5" s="27"/>
      <c r="C5" s="57"/>
      <c r="D5" s="3"/>
    </row>
    <row r="6" spans="1:6" ht="12.75">
      <c r="A6"/>
      <c r="B6" s="27"/>
      <c r="C6" s="57"/>
      <c r="D6" s="3"/>
    </row>
    <row r="7" spans="1:6" ht="12.75">
      <c r="A7"/>
      <c r="B7" s="27"/>
      <c r="C7" s="57"/>
      <c r="D7" s="3"/>
    </row>
    <row r="8" spans="1:6" ht="12.75">
      <c r="A8"/>
      <c r="B8" s="27"/>
      <c r="C8" s="57"/>
      <c r="D8" s="3"/>
    </row>
    <row r="9" spans="1:6">
      <c r="B9" s="493" t="s">
        <v>1780</v>
      </c>
      <c r="C9" s="501"/>
      <c r="D9" s="500"/>
      <c r="E9" s="494"/>
      <c r="F9" s="494"/>
    </row>
    <row r="10" spans="1:6">
      <c r="B10" s="27"/>
      <c r="C10" s="57"/>
      <c r="D10" s="3"/>
    </row>
    <row r="11" spans="1:6" ht="12.75" customHeight="1">
      <c r="B11" s="120"/>
      <c r="C11" s="57"/>
      <c r="D11" s="3"/>
      <c r="E11" s="1011" t="s">
        <v>51</v>
      </c>
      <c r="F11" s="1011"/>
    </row>
    <row r="12" spans="1:6" ht="36">
      <c r="B12" s="120"/>
      <c r="C12" s="57"/>
      <c r="D12" s="1019" t="s">
        <v>113</v>
      </c>
      <c r="E12" s="1019"/>
      <c r="F12" s="21" t="s">
        <v>114</v>
      </c>
    </row>
    <row r="13" spans="1:6">
      <c r="B13" s="120"/>
      <c r="C13" s="57"/>
      <c r="D13" s="55">
        <v>45657</v>
      </c>
      <c r="E13" s="55">
        <v>45291</v>
      </c>
      <c r="F13" s="55">
        <v>45657</v>
      </c>
    </row>
    <row r="14" spans="1:6">
      <c r="B14" s="120"/>
      <c r="C14" s="57"/>
      <c r="D14" s="603" t="s">
        <v>32</v>
      </c>
      <c r="E14" s="603" t="s">
        <v>54</v>
      </c>
      <c r="F14" s="603" t="s">
        <v>55</v>
      </c>
    </row>
    <row r="15" spans="1:6">
      <c r="B15" s="41">
        <v>1</v>
      </c>
      <c r="C15" s="61" t="s">
        <v>115</v>
      </c>
      <c r="D15" s="145">
        <v>18433602</v>
      </c>
      <c r="E15" s="145">
        <v>17666192</v>
      </c>
      <c r="F15" s="145">
        <v>1474688.16</v>
      </c>
    </row>
    <row r="16" spans="1:6">
      <c r="B16" s="41">
        <v>2</v>
      </c>
      <c r="C16" s="61" t="s">
        <v>1936</v>
      </c>
      <c r="D16" s="145">
        <v>18433602</v>
      </c>
      <c r="E16" s="145">
        <v>17666192</v>
      </c>
      <c r="F16" s="145">
        <v>1474688.16</v>
      </c>
    </row>
    <row r="17" spans="2:6">
      <c r="B17" s="41">
        <v>3</v>
      </c>
      <c r="C17" s="61" t="s">
        <v>1937</v>
      </c>
      <c r="D17" s="145">
        <v>0</v>
      </c>
      <c r="E17" s="145">
        <v>0</v>
      </c>
      <c r="F17" s="145">
        <v>0</v>
      </c>
    </row>
    <row r="18" spans="2:6">
      <c r="B18" s="41">
        <v>4</v>
      </c>
      <c r="C18" s="61" t="s">
        <v>1938</v>
      </c>
      <c r="D18" s="145">
        <v>0</v>
      </c>
      <c r="E18" s="145">
        <v>0</v>
      </c>
      <c r="F18" s="145">
        <v>0</v>
      </c>
    </row>
    <row r="19" spans="2:6">
      <c r="B19" s="41" t="s">
        <v>1939</v>
      </c>
      <c r="C19" s="61" t="s">
        <v>1940</v>
      </c>
      <c r="D19" s="145">
        <v>0</v>
      </c>
      <c r="E19" s="145">
        <v>0</v>
      </c>
      <c r="F19" s="145">
        <v>0</v>
      </c>
    </row>
    <row r="20" spans="2:6" ht="17.25" customHeight="1">
      <c r="B20" s="41">
        <v>5</v>
      </c>
      <c r="C20" s="60" t="s">
        <v>1941</v>
      </c>
      <c r="D20" s="145">
        <v>0</v>
      </c>
      <c r="E20" s="145">
        <v>0</v>
      </c>
      <c r="F20" s="145">
        <v>0</v>
      </c>
    </row>
    <row r="21" spans="2:6">
      <c r="B21" s="41">
        <v>6</v>
      </c>
      <c r="C21" s="61" t="s">
        <v>1942</v>
      </c>
      <c r="D21" s="145">
        <v>153701</v>
      </c>
      <c r="E21" s="145">
        <v>156582</v>
      </c>
      <c r="F21" s="145">
        <v>12296.08</v>
      </c>
    </row>
    <row r="22" spans="2:6">
      <c r="B22" s="41">
        <v>7</v>
      </c>
      <c r="C22" s="61" t="s">
        <v>1936</v>
      </c>
      <c r="D22" s="145">
        <v>153701</v>
      </c>
      <c r="E22" s="145">
        <v>156582</v>
      </c>
      <c r="F22" s="145">
        <v>12296.08</v>
      </c>
    </row>
    <row r="23" spans="2:6">
      <c r="B23" s="41">
        <v>8</v>
      </c>
      <c r="C23" s="61" t="s">
        <v>116</v>
      </c>
      <c r="D23" s="145">
        <v>0</v>
      </c>
      <c r="E23" s="145">
        <v>0</v>
      </c>
      <c r="F23" s="145">
        <v>0</v>
      </c>
    </row>
    <row r="24" spans="2:6">
      <c r="B24" s="41" t="s">
        <v>1147</v>
      </c>
      <c r="C24" s="61" t="s">
        <v>1943</v>
      </c>
      <c r="D24" s="145">
        <v>0</v>
      </c>
      <c r="E24" s="145">
        <v>0</v>
      </c>
      <c r="F24" s="145">
        <v>0</v>
      </c>
    </row>
    <row r="25" spans="2:6">
      <c r="B25" s="41" t="s">
        <v>1944</v>
      </c>
      <c r="C25" s="61" t="s">
        <v>1945</v>
      </c>
      <c r="D25" s="145">
        <v>0</v>
      </c>
      <c r="E25" s="145">
        <v>0</v>
      </c>
      <c r="F25" s="145">
        <v>0</v>
      </c>
    </row>
    <row r="26" spans="2:6">
      <c r="B26" s="41">
        <v>9</v>
      </c>
      <c r="C26" s="61" t="s">
        <v>1946</v>
      </c>
      <c r="D26" s="145">
        <v>0</v>
      </c>
      <c r="E26" s="145">
        <v>0</v>
      </c>
      <c r="F26" s="145">
        <v>0</v>
      </c>
    </row>
    <row r="27" spans="2:6">
      <c r="B27" s="886">
        <v>10</v>
      </c>
      <c r="C27" s="887" t="s">
        <v>1811</v>
      </c>
      <c r="D27" s="888">
        <v>0</v>
      </c>
      <c r="E27" s="888">
        <v>0</v>
      </c>
      <c r="F27" s="888">
        <v>0</v>
      </c>
    </row>
    <row r="28" spans="2:6" ht="12" customHeight="1">
      <c r="B28" s="886">
        <v>11</v>
      </c>
      <c r="C28" s="889" t="s">
        <v>1811</v>
      </c>
      <c r="D28" s="888">
        <v>0</v>
      </c>
      <c r="E28" s="888">
        <v>0</v>
      </c>
      <c r="F28" s="888">
        <v>0</v>
      </c>
    </row>
    <row r="29" spans="2:6">
      <c r="B29" s="886">
        <v>12</v>
      </c>
      <c r="C29" s="887" t="s">
        <v>1811</v>
      </c>
      <c r="D29" s="888">
        <v>0</v>
      </c>
      <c r="E29" s="888">
        <v>0</v>
      </c>
      <c r="F29" s="888">
        <v>0</v>
      </c>
    </row>
    <row r="30" spans="2:6">
      <c r="B30" s="886">
        <v>13</v>
      </c>
      <c r="C30" s="887" t="s">
        <v>1811</v>
      </c>
      <c r="D30" s="888">
        <v>0</v>
      </c>
      <c r="E30" s="888">
        <v>0</v>
      </c>
      <c r="F30" s="888">
        <v>0</v>
      </c>
    </row>
    <row r="31" spans="2:6" ht="14.25" customHeight="1">
      <c r="B31" s="886">
        <v>14</v>
      </c>
      <c r="C31" s="889" t="s">
        <v>1811</v>
      </c>
      <c r="D31" s="888">
        <v>0</v>
      </c>
      <c r="E31" s="888">
        <v>0</v>
      </c>
      <c r="F31" s="888">
        <v>0</v>
      </c>
    </row>
    <row r="32" spans="2:6">
      <c r="B32" s="41">
        <v>15</v>
      </c>
      <c r="C32" s="61" t="s">
        <v>1947</v>
      </c>
      <c r="D32" s="145">
        <v>0</v>
      </c>
      <c r="E32" s="145">
        <v>0</v>
      </c>
      <c r="F32" s="145">
        <v>0</v>
      </c>
    </row>
    <row r="33" spans="2:6" ht="12" customHeight="1">
      <c r="B33" s="41">
        <v>16</v>
      </c>
      <c r="C33" s="61" t="s">
        <v>1948</v>
      </c>
      <c r="D33" s="145">
        <v>0</v>
      </c>
      <c r="E33" s="145">
        <v>0</v>
      </c>
      <c r="F33" s="145">
        <v>0</v>
      </c>
    </row>
    <row r="34" spans="2:6">
      <c r="B34" s="41">
        <v>17</v>
      </c>
      <c r="C34" s="61" t="s">
        <v>1949</v>
      </c>
      <c r="D34" s="145">
        <v>0</v>
      </c>
      <c r="E34" s="145">
        <v>0</v>
      </c>
      <c r="F34" s="145">
        <v>0</v>
      </c>
    </row>
    <row r="35" spans="2:6">
      <c r="B35" s="41">
        <v>18</v>
      </c>
      <c r="C35" s="61" t="s">
        <v>1950</v>
      </c>
      <c r="D35" s="145">
        <v>0</v>
      </c>
      <c r="E35" s="145">
        <v>0</v>
      </c>
      <c r="F35" s="145">
        <v>0</v>
      </c>
    </row>
    <row r="36" spans="2:6">
      <c r="B36" s="41">
        <v>19</v>
      </c>
      <c r="C36" s="61" t="s">
        <v>1951</v>
      </c>
      <c r="D36" s="145">
        <v>0</v>
      </c>
      <c r="E36" s="145">
        <v>0</v>
      </c>
      <c r="F36" s="145">
        <v>0</v>
      </c>
    </row>
    <row r="37" spans="2:6">
      <c r="B37" s="41" t="s">
        <v>1952</v>
      </c>
      <c r="C37" s="61" t="s">
        <v>1953</v>
      </c>
      <c r="D37" s="145">
        <v>0</v>
      </c>
      <c r="E37" s="145">
        <v>0</v>
      </c>
      <c r="F37" s="145">
        <v>0</v>
      </c>
    </row>
    <row r="38" spans="2:6">
      <c r="B38" s="41">
        <v>20</v>
      </c>
      <c r="C38" s="61" t="s">
        <v>1954</v>
      </c>
      <c r="D38" s="145">
        <v>6650</v>
      </c>
      <c r="E38" s="145">
        <v>0</v>
      </c>
      <c r="F38" s="145">
        <v>532</v>
      </c>
    </row>
    <row r="39" spans="2:6">
      <c r="B39" s="41">
        <v>21</v>
      </c>
      <c r="C39" s="61" t="s">
        <v>1936</v>
      </c>
      <c r="D39" s="145">
        <v>6650</v>
      </c>
      <c r="E39" s="145">
        <v>0</v>
      </c>
      <c r="F39" s="145">
        <v>532</v>
      </c>
    </row>
    <row r="40" spans="2:6" ht="12.75" customHeight="1">
      <c r="B40" s="41">
        <v>22</v>
      </c>
      <c r="C40" s="61" t="s">
        <v>1955</v>
      </c>
      <c r="D40" s="145">
        <v>0</v>
      </c>
      <c r="E40" s="145">
        <v>0</v>
      </c>
      <c r="F40" s="145">
        <v>0</v>
      </c>
    </row>
    <row r="41" spans="2:6">
      <c r="B41" s="41" t="s">
        <v>1956</v>
      </c>
      <c r="C41" s="61" t="s">
        <v>117</v>
      </c>
      <c r="D41" s="145">
        <v>0</v>
      </c>
      <c r="E41" s="145">
        <v>0</v>
      </c>
      <c r="F41" s="145">
        <v>0</v>
      </c>
    </row>
    <row r="42" spans="2:6">
      <c r="B42" s="41">
        <v>23</v>
      </c>
      <c r="C42" s="61" t="s">
        <v>1957</v>
      </c>
      <c r="D42" s="145">
        <v>620750</v>
      </c>
      <c r="E42" s="145">
        <v>0</v>
      </c>
      <c r="F42" s="145">
        <v>49660</v>
      </c>
    </row>
    <row r="43" spans="2:6">
      <c r="B43" s="41" t="s">
        <v>1958</v>
      </c>
      <c r="C43" s="61" t="s">
        <v>1959</v>
      </c>
      <c r="D43" s="145">
        <v>0</v>
      </c>
      <c r="E43" s="145">
        <v>0</v>
      </c>
      <c r="F43" s="145">
        <v>0</v>
      </c>
    </row>
    <row r="44" spans="2:6">
      <c r="B44" s="41" t="s">
        <v>1960</v>
      </c>
      <c r="C44" s="61" t="s">
        <v>1961</v>
      </c>
      <c r="D44" s="145">
        <v>0</v>
      </c>
      <c r="E44" s="145">
        <v>0</v>
      </c>
      <c r="F44" s="145">
        <v>0</v>
      </c>
    </row>
    <row r="45" spans="2:6" ht="16.5" customHeight="1">
      <c r="B45" s="41" t="s">
        <v>1962</v>
      </c>
      <c r="C45" s="61" t="s">
        <v>1963</v>
      </c>
      <c r="D45" s="145">
        <v>620750</v>
      </c>
      <c r="E45" s="145">
        <v>0</v>
      </c>
      <c r="F45" s="145">
        <v>49660</v>
      </c>
    </row>
    <row r="46" spans="2:6" ht="24">
      <c r="B46" s="41">
        <v>24</v>
      </c>
      <c r="C46" s="60" t="s">
        <v>1964</v>
      </c>
      <c r="D46" s="145">
        <v>0</v>
      </c>
      <c r="E46" s="145">
        <v>0</v>
      </c>
      <c r="F46" s="145">
        <v>0</v>
      </c>
    </row>
    <row r="47" spans="2:6">
      <c r="B47" s="886">
        <v>25</v>
      </c>
      <c r="C47" s="887" t="s">
        <v>1811</v>
      </c>
      <c r="D47" s="888">
        <v>0</v>
      </c>
      <c r="E47" s="888">
        <v>0</v>
      </c>
      <c r="F47" s="888">
        <v>0</v>
      </c>
    </row>
    <row r="48" spans="2:6">
      <c r="B48" s="890">
        <v>26</v>
      </c>
      <c r="C48" s="889" t="s">
        <v>1811</v>
      </c>
      <c r="D48" s="888">
        <v>0</v>
      </c>
      <c r="E48" s="888">
        <v>0</v>
      </c>
      <c r="F48" s="888">
        <v>0</v>
      </c>
    </row>
    <row r="49" spans="2:6">
      <c r="B49" s="890">
        <v>27</v>
      </c>
      <c r="C49" s="889" t="s">
        <v>1811</v>
      </c>
      <c r="D49" s="888">
        <v>0</v>
      </c>
      <c r="E49" s="888">
        <v>0</v>
      </c>
      <c r="F49" s="888">
        <v>0</v>
      </c>
    </row>
    <row r="50" spans="2:6">
      <c r="B50" s="890">
        <v>28</v>
      </c>
      <c r="C50" s="889" t="s">
        <v>1811</v>
      </c>
      <c r="D50" s="888">
        <v>0</v>
      </c>
      <c r="E50" s="888">
        <v>0</v>
      </c>
      <c r="F50" s="888">
        <v>0</v>
      </c>
    </row>
    <row r="51" spans="2:6">
      <c r="B51" s="22" t="s">
        <v>29</v>
      </c>
      <c r="C51" s="62" t="s">
        <v>64</v>
      </c>
      <c r="D51" s="146">
        <v>19214703</v>
      </c>
      <c r="E51" s="146">
        <v>17822774</v>
      </c>
      <c r="F51" s="146">
        <v>1537176.24</v>
      </c>
    </row>
    <row r="52" spans="2:6">
      <c r="B52" s="619"/>
      <c r="C52" s="942"/>
      <c r="D52" s="943"/>
      <c r="E52" s="943"/>
      <c r="F52" s="943"/>
    </row>
    <row r="53" spans="2:6">
      <c r="B53" s="27"/>
      <c r="C53" s="57"/>
      <c r="D53" s="3"/>
    </row>
    <row r="54" spans="2:6">
      <c r="B54" s="27"/>
      <c r="C54" s="57"/>
      <c r="D54" s="3"/>
    </row>
    <row r="55" spans="2:6">
      <c r="B55" s="27"/>
      <c r="C55" s="57"/>
      <c r="D55" s="3"/>
    </row>
    <row r="56" spans="2:6">
      <c r="B56" s="27"/>
      <c r="C56" s="57"/>
      <c r="D56" s="3"/>
    </row>
  </sheetData>
  <customSheetViews>
    <customSheetView guid="{5DDDA852-2807-4645-BC75-EBD4EF3323A7}">
      <selection activeCell="G13" sqref="G13"/>
      <pageMargins left="0.7" right="0.7" top="0.75" bottom="0.75" header="0.3" footer="0.3"/>
      <pageSetup paperSize="9" orientation="portrait" r:id="rId1"/>
    </customSheetView>
    <customSheetView guid="{DB462ED3-28DC-47D7-98F7-CED01F66E2C7}" topLeftCell="A14">
      <selection activeCell="D29" sqref="D29"/>
      <pageMargins left="0.7" right="0.7" top="0.75" bottom="0.75" header="0.3" footer="0.3"/>
      <pageSetup paperSize="9" orientation="portrait" r:id="rId2"/>
    </customSheetView>
    <customSheetView guid="{BE68C6EB-1B64-4B3E-8DDC-CA26F318E610}">
      <selection activeCell="D12" sqref="D12"/>
      <pageMargins left="0.7" right="0.7" top="0.75" bottom="0.75" header="0.3" footer="0.3"/>
      <pageSetup paperSize="9" orientation="portrait" r:id="rId3"/>
    </customSheetView>
    <customSheetView guid="{5AF40965-2356-4A48-B6FA-CB814CA4D7B2}" topLeftCell="A14">
      <selection activeCell="D29" sqref="D29"/>
      <pageMargins left="0.7" right="0.7" top="0.75" bottom="0.75" header="0.3" footer="0.3"/>
      <pageSetup paperSize="9" orientation="portrait" r:id="rId4"/>
    </customSheetView>
    <customSheetView guid="{3FCB7B24-049F-4685-83CB-5231093E0117}" scale="114" topLeftCell="A73">
      <selection activeCell="C10" sqref="C10"/>
      <pageMargins left="0.7" right="0.7" top="0.75" bottom="0.75" header="0.3" footer="0.3"/>
      <pageSetup paperSize="9" orientation="portrait" r:id="rId5"/>
    </customSheetView>
    <customSheetView guid="{F277ACEF-9FF8-431F-8537-DE60B790AA4F}">
      <selection activeCell="D16" sqref="D16"/>
      <pageMargins left="0.7" right="0.7" top="0.75" bottom="0.75" header="0.3" footer="0.3"/>
    </customSheetView>
    <customSheetView guid="{08462586-B7E0-434D-B6F4-B2B21EAA5D46}" topLeftCell="A62">
      <selection activeCell="F77" sqref="F77"/>
      <pageMargins left="0.7" right="0.7" top="0.75" bottom="0.75" header="0.3" footer="0.3"/>
      <pageSetup paperSize="9" orientation="portrait" r:id="rId6"/>
    </customSheetView>
    <customSheetView guid="{59094C18-3CB5-482F-AA6A-9C313A318EBB}" topLeftCell="A49">
      <selection activeCell="D46" sqref="D46"/>
      <pageMargins left="0.7" right="0.7" top="0.75" bottom="0.75" header="0.3" footer="0.3"/>
      <pageSetup paperSize="9" orientation="portrait" r:id="rId7"/>
    </customSheetView>
    <customSheetView guid="{FD092655-EBEC-4730-9895-1567D9B70D5F}" topLeftCell="A4">
      <selection activeCell="E29" sqref="E29"/>
      <pageMargins left="0.7" right="0.7" top="0.75" bottom="0.75" header="0.3" footer="0.3"/>
    </customSheetView>
    <customSheetView guid="{7CA1DEE6-746E-4947-9BED-24AAED6E8B57}" topLeftCell="A10">
      <selection activeCell="A12" sqref="A12"/>
      <pageMargins left="0.7" right="0.7" top="0.75" bottom="0.75" header="0.3" footer="0.3"/>
      <pageSetup paperSize="9" orientation="portrait" r:id="rId8"/>
    </customSheetView>
    <customSheetView guid="{70E7FFDC-983F-46F7-B68F-0BE0A8C942E0}" topLeftCell="A32">
      <selection activeCell="G53" sqref="G53"/>
      <pageMargins left="0.7" right="0.7" top="0.75" bottom="0.75" header="0.3" footer="0.3"/>
    </customSheetView>
    <customSheetView guid="{F536E858-E5B2-4B36-88FC-BE776803F921}" topLeftCell="E52">
      <selection activeCell="E29" sqref="E29"/>
      <pageMargins left="0.7" right="0.7" top="0.75" bottom="0.75" header="0.3" footer="0.3"/>
    </customSheetView>
    <customSheetView guid="{0780CBEB-AF66-401E-9AFD-5F77700585BC}" topLeftCell="A25">
      <selection activeCell="D16" sqref="D16"/>
      <pageMargins left="0.7" right="0.7" top="0.75" bottom="0.75" header="0.3" footer="0.3"/>
    </customSheetView>
    <customSheetView guid="{F0048D33-26BA-4893-8BCC-88CEF82FEBB6}" topLeftCell="C1">
      <selection activeCell="J10" sqref="J10"/>
      <pageMargins left="0.7" right="0.7" top="0.75" bottom="0.75" header="0.3" footer="0.3"/>
    </customSheetView>
    <customSheetView guid="{8A1326BD-F0AB-414F-9F91-C2BB94CC9C17}" topLeftCell="A50">
      <selection activeCell="A51" sqref="A51:F82"/>
      <pageMargins left="0.7" right="0.7" top="0.75" bottom="0.75" header="0.3" footer="0.3"/>
    </customSheetView>
    <customSheetView guid="{FB7DEBE1-1047-4BE4-82FD-4BCA0CA8DD58}" topLeftCell="A10">
      <selection activeCell="A14" sqref="A14:F45"/>
      <pageMargins left="0.7" right="0.7" top="0.75" bottom="0.75" header="0.3" footer="0.3"/>
    </customSheetView>
    <customSheetView guid="{B3153F5C-CAD5-4C41-96F3-3BC56052414C}" topLeftCell="A44">
      <selection activeCell="C71" sqref="C71"/>
      <pageMargins left="0.7" right="0.7" top="0.75" bottom="0.75" header="0.3" footer="0.3"/>
    </customSheetView>
    <customSheetView guid="{A7B3A108-9CF6-4687-9321-110D304B17B9}" topLeftCell="E1">
      <selection activeCell="E29" sqref="E29"/>
      <pageMargins left="0.7" right="0.7" top="0.75" bottom="0.75" header="0.3" footer="0.3"/>
    </customSheetView>
    <customSheetView guid="{D2C72E70-F766-4D56-9E10-3C91A63BB7F3}" topLeftCell="A7">
      <selection activeCell="D46" sqref="D46"/>
      <pageMargins left="0.7" right="0.7" top="0.75" bottom="0.75" header="0.3" footer="0.3"/>
      <pageSetup paperSize="9" orientation="portrait" r:id="rId9"/>
    </customSheetView>
    <customSheetView guid="{7CCD1884-1631-4809-8751-AE0939C32419}">
      <selection sqref="A1:C1"/>
      <pageMargins left="0.7" right="0.7" top="0.75" bottom="0.75" header="0.3" footer="0.3"/>
    </customSheetView>
    <customSheetView guid="{3AD1D9CC-D162-4119-AFCC-0AF9105FB248}">
      <selection activeCell="F43" sqref="F43"/>
      <pageMargins left="0.7" right="0.7" top="0.75" bottom="0.75" header="0.3" footer="0.3"/>
    </customSheetView>
    <customSheetView guid="{931AA63B-6827-4BF4-8E25-ED232A88A09C}" topLeftCell="A4">
      <selection activeCell="E29" sqref="E29"/>
      <pageMargins left="0.7" right="0.7" top="0.75" bottom="0.75" header="0.3" footer="0.3"/>
    </customSheetView>
    <customSheetView guid="{CA1DE4BE-C006-4405-B064-304EE6CCACF1}" topLeftCell="A62">
      <selection activeCell="F77" sqref="F77"/>
      <pageMargins left="0.7" right="0.7" top="0.75" bottom="0.75" header="0.3" footer="0.3"/>
      <pageSetup paperSize="9" orientation="portrait" r:id="rId10"/>
    </customSheetView>
    <customSheetView guid="{D3393B8E-C3CB-4E3A-976E-E4CD065299F0}" topLeftCell="A22">
      <selection activeCell="K14" sqref="K14:O45"/>
      <pageMargins left="0.7" right="0.7" top="0.75" bottom="0.75" header="0.3" footer="0.3"/>
    </customSheetView>
    <customSheetView guid="{21329C76-F86B-400D-B8F5-F75B383E5B14}" topLeftCell="A62">
      <selection activeCell="F77" sqref="F77"/>
      <pageMargins left="0.7" right="0.7" top="0.75" bottom="0.75" header="0.3" footer="0.3"/>
      <pageSetup paperSize="9" orientation="portrait" r:id="rId11"/>
    </customSheetView>
    <customSheetView guid="{CFC92B1C-D4F2-414F-8F12-92F529035B08}" topLeftCell="A19">
      <selection activeCell="B30" sqref="B30:B31"/>
      <pageMargins left="0.7" right="0.7" top="0.75" bottom="0.75" header="0.3" footer="0.3"/>
      <pageSetup paperSize="9" orientation="portrait" r:id="rId12"/>
    </customSheetView>
    <customSheetView guid="{697182B0-1BEF-4A85-93A0-596802852AF2}" topLeftCell="A14">
      <selection activeCell="D29" sqref="D29"/>
      <pageMargins left="0.7" right="0.7" top="0.75" bottom="0.75" header="0.3" footer="0.3"/>
      <pageSetup paperSize="9" orientation="portrait" r:id="rId13"/>
    </customSheetView>
    <customSheetView guid="{D37F8A47-E42F-4741-BE8D-5D961F7BB394}">
      <selection activeCell="D12" sqref="D12"/>
      <pageMargins left="0.7" right="0.7" top="0.75" bottom="0.75" header="0.3" footer="0.3"/>
      <pageSetup paperSize="9" orientation="portrait" r:id="rId14"/>
    </customSheetView>
    <customSheetView guid="{C83D4249-7B44-432A-B7FB-A6ACA6880240}">
      <selection activeCell="D12" sqref="D12"/>
      <pageMargins left="0.7" right="0.7" top="0.75" bottom="0.75" header="0.3" footer="0.3"/>
      <pageSetup paperSize="9" orientation="portrait" r:id="rId15"/>
    </customSheetView>
    <customSheetView guid="{51337751-BEAF-43F3-8CC9-400B99E751E8}" topLeftCell="A40">
      <selection activeCell="H28" sqref="H28"/>
      <pageMargins left="0.7" right="0.7" top="0.75" bottom="0.75" header="0.3" footer="0.3"/>
      <pageSetup paperSize="9" orientation="portrait" r:id="rId16"/>
    </customSheetView>
    <customSheetView guid="{EB80C77D-AF78-41A9-A5FE-A7459DA92422}">
      <selection activeCell="N55" sqref="N55"/>
      <pageMargins left="0.7" right="0.7" top="0.75" bottom="0.75" header="0.3" footer="0.3"/>
      <pageSetup paperSize="9" orientation="portrait" r:id="rId17"/>
    </customSheetView>
  </customSheetViews>
  <mergeCells count="2">
    <mergeCell ref="D12:E12"/>
    <mergeCell ref="E11:F11"/>
  </mergeCells>
  <phoneticPr fontId="80" type="noConversion"/>
  <pageMargins left="0.7" right="0.7" top="0.75" bottom="0.75" header="0.3" footer="0.3"/>
  <pageSetup paperSize="9" orientation="portrait" r:id="rId1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249977111117893"/>
  </sheetPr>
  <dimension ref="A1:K24"/>
  <sheetViews>
    <sheetView showGridLines="0" workbookViewId="0">
      <selection activeCell="G12" sqref="G12"/>
    </sheetView>
  </sheetViews>
  <sheetFormatPr defaultColWidth="9.140625" defaultRowHeight="12"/>
  <cols>
    <col min="1" max="1" width="5.85546875" style="3" customWidth="1"/>
    <col min="2" max="2" width="5.42578125" style="3" customWidth="1"/>
    <col min="3" max="3" width="38.5703125" style="3" bestFit="1" customWidth="1"/>
    <col min="4" max="5" width="7.140625" style="3" customWidth="1"/>
    <col min="6" max="6" width="7.42578125" style="3" customWidth="1"/>
    <col min="7" max="7" width="8.140625" style="3" customWidth="1"/>
    <col min="8" max="8" width="10" style="3" customWidth="1"/>
    <col min="9" max="9" width="8.7109375" style="3" customWidth="1"/>
    <col min="10" max="10" width="7.42578125" style="3" customWidth="1"/>
    <col min="11" max="11" width="8.140625" style="3" customWidth="1"/>
    <col min="12" max="16384" width="9.140625" style="3"/>
  </cols>
  <sheetData>
    <row r="1" spans="1:11" ht="12.75">
      <c r="A1" s="588" t="str">
        <f>HYPERLINK("#INDEX!A2","back to index page")</f>
        <v>back to index page</v>
      </c>
      <c r="B1" s="960"/>
      <c r="C1" s="960"/>
    </row>
    <row r="2" spans="1:11" ht="12.75">
      <c r="A2"/>
      <c r="B2"/>
    </row>
    <row r="3" spans="1:11" ht="12.75">
      <c r="A3"/>
      <c r="B3"/>
    </row>
    <row r="4" spans="1:11" ht="12.75">
      <c r="A4"/>
      <c r="B4"/>
    </row>
    <row r="5" spans="1:11" ht="12.75">
      <c r="A5"/>
      <c r="B5"/>
    </row>
    <row r="6" spans="1:11" ht="12.75">
      <c r="A6"/>
      <c r="B6"/>
    </row>
    <row r="7" spans="1:11" ht="12.75">
      <c r="A7"/>
      <c r="B7"/>
    </row>
    <row r="9" spans="1:11" s="437" customFormat="1">
      <c r="B9" s="493" t="s">
        <v>1781</v>
      </c>
      <c r="C9" s="494"/>
      <c r="D9" s="494"/>
      <c r="E9" s="494"/>
      <c r="F9" s="494"/>
      <c r="G9" s="494"/>
      <c r="H9" s="494"/>
      <c r="I9" s="494"/>
      <c r="J9" s="494"/>
      <c r="K9" s="494"/>
    </row>
    <row r="10" spans="1:11">
      <c r="B10" s="15"/>
    </row>
    <row r="11" spans="1:11" ht="12.75" customHeight="1">
      <c r="D11" s="28"/>
      <c r="E11" s="28"/>
      <c r="F11" s="28"/>
      <c r="G11" s="28"/>
      <c r="H11" s="28"/>
      <c r="I11" s="28"/>
      <c r="J11" s="1020" t="s">
        <v>51</v>
      </c>
      <c r="K11" s="1020"/>
    </row>
    <row r="12" spans="1:11" ht="75.75" customHeight="1">
      <c r="B12" s="9"/>
      <c r="C12" s="9"/>
      <c r="D12" s="156" t="s">
        <v>666</v>
      </c>
      <c r="E12" s="156" t="s">
        <v>667</v>
      </c>
      <c r="F12" s="156" t="s">
        <v>202</v>
      </c>
      <c r="G12" s="156" t="s">
        <v>668</v>
      </c>
      <c r="H12" s="156" t="s">
        <v>669</v>
      </c>
      <c r="I12" s="156" t="s">
        <v>670</v>
      </c>
      <c r="J12" s="156" t="s">
        <v>671</v>
      </c>
      <c r="K12" s="156" t="s">
        <v>672</v>
      </c>
    </row>
    <row r="13" spans="1:11" ht="12.75" customHeight="1">
      <c r="D13" s="41" t="s">
        <v>32</v>
      </c>
      <c r="E13" s="41" t="s">
        <v>54</v>
      </c>
      <c r="F13" s="41" t="s">
        <v>55</v>
      </c>
      <c r="G13" s="41" t="s">
        <v>1111</v>
      </c>
      <c r="H13" s="41" t="s">
        <v>56</v>
      </c>
      <c r="I13" s="41" t="s">
        <v>1112</v>
      </c>
      <c r="J13" s="18" t="s">
        <v>1113</v>
      </c>
      <c r="K13" s="18" t="s">
        <v>1114</v>
      </c>
    </row>
    <row r="14" spans="1:11" s="12" customFormat="1" ht="16.5" customHeight="1">
      <c r="B14" s="144" t="s">
        <v>147</v>
      </c>
      <c r="C14" s="60" t="s">
        <v>657</v>
      </c>
      <c r="D14" s="145">
        <v>0</v>
      </c>
      <c r="E14" s="145">
        <v>0</v>
      </c>
      <c r="F14" s="344"/>
      <c r="G14" s="230">
        <v>1.4</v>
      </c>
      <c r="H14" s="145">
        <v>0</v>
      </c>
      <c r="I14" s="145">
        <v>0</v>
      </c>
      <c r="J14" s="145">
        <v>0</v>
      </c>
      <c r="K14" s="145">
        <v>0</v>
      </c>
    </row>
    <row r="15" spans="1:11">
      <c r="B15" s="41" t="s">
        <v>148</v>
      </c>
      <c r="C15" s="61" t="s">
        <v>658</v>
      </c>
      <c r="D15" s="145">
        <v>76315</v>
      </c>
      <c r="E15" s="145">
        <v>80605</v>
      </c>
      <c r="F15" s="345"/>
      <c r="G15" s="230">
        <v>1.4</v>
      </c>
      <c r="H15" s="145">
        <v>219688</v>
      </c>
      <c r="I15" s="145">
        <v>219688</v>
      </c>
      <c r="J15" s="145">
        <v>219688</v>
      </c>
      <c r="K15" s="145">
        <v>153697</v>
      </c>
    </row>
    <row r="16" spans="1:11">
      <c r="B16" s="41">
        <v>1</v>
      </c>
      <c r="C16" s="61" t="s">
        <v>659</v>
      </c>
      <c r="D16" s="145">
        <v>0</v>
      </c>
      <c r="E16" s="145">
        <v>0</v>
      </c>
      <c r="F16" s="345"/>
      <c r="G16" s="230">
        <v>1.4</v>
      </c>
      <c r="H16" s="145">
        <v>0</v>
      </c>
      <c r="I16" s="145">
        <v>0</v>
      </c>
      <c r="J16" s="145">
        <v>0</v>
      </c>
      <c r="K16" s="145">
        <v>0</v>
      </c>
    </row>
    <row r="17" spans="2:11">
      <c r="B17" s="41">
        <v>2</v>
      </c>
      <c r="C17" s="61" t="s">
        <v>198</v>
      </c>
      <c r="D17" s="345"/>
      <c r="E17" s="345"/>
      <c r="F17" s="145">
        <v>0</v>
      </c>
      <c r="G17" s="229">
        <v>0</v>
      </c>
      <c r="H17" s="145">
        <v>0</v>
      </c>
      <c r="I17" s="145">
        <v>0</v>
      </c>
      <c r="J17" s="145">
        <v>0</v>
      </c>
      <c r="K17" s="145">
        <v>0</v>
      </c>
    </row>
    <row r="18" spans="2:11">
      <c r="B18" s="41" t="s">
        <v>660</v>
      </c>
      <c r="C18" s="61" t="s">
        <v>661</v>
      </c>
      <c r="D18" s="345"/>
      <c r="E18" s="345"/>
      <c r="F18" s="145">
        <v>0</v>
      </c>
      <c r="G18" s="345"/>
      <c r="H18" s="145">
        <v>0</v>
      </c>
      <c r="I18" s="145">
        <v>0</v>
      </c>
      <c r="J18" s="145">
        <v>0</v>
      </c>
      <c r="K18" s="145">
        <v>0</v>
      </c>
    </row>
    <row r="19" spans="2:11">
      <c r="B19" s="41" t="s">
        <v>662</v>
      </c>
      <c r="C19" s="61" t="s">
        <v>663</v>
      </c>
      <c r="D19" s="345"/>
      <c r="E19" s="345"/>
      <c r="F19" s="145">
        <v>0</v>
      </c>
      <c r="G19" s="345"/>
      <c r="H19" s="145">
        <v>0</v>
      </c>
      <c r="I19" s="145">
        <v>0</v>
      </c>
      <c r="J19" s="145">
        <v>0</v>
      </c>
      <c r="K19" s="145">
        <v>0</v>
      </c>
    </row>
    <row r="20" spans="2:11">
      <c r="B20" s="41" t="s">
        <v>664</v>
      </c>
      <c r="C20" s="61" t="s">
        <v>665</v>
      </c>
      <c r="D20" s="345"/>
      <c r="E20" s="345"/>
      <c r="F20" s="145">
        <v>0</v>
      </c>
      <c r="G20" s="345"/>
      <c r="H20" s="145">
        <v>0</v>
      </c>
      <c r="I20" s="145">
        <v>0</v>
      </c>
      <c r="J20" s="145">
        <v>0</v>
      </c>
      <c r="K20" s="145">
        <v>0</v>
      </c>
    </row>
    <row r="21" spans="2:11">
      <c r="B21" s="41">
        <v>3</v>
      </c>
      <c r="C21" s="61" t="s">
        <v>199</v>
      </c>
      <c r="D21" s="345"/>
      <c r="E21" s="345"/>
      <c r="F21" s="345"/>
      <c r="G21" s="345"/>
      <c r="H21" s="145">
        <v>0</v>
      </c>
      <c r="I21" s="145">
        <v>0</v>
      </c>
      <c r="J21" s="145">
        <v>0</v>
      </c>
      <c r="K21" s="145">
        <v>0</v>
      </c>
    </row>
    <row r="22" spans="2:11">
      <c r="B22" s="41">
        <v>4</v>
      </c>
      <c r="C22" s="61" t="s">
        <v>200</v>
      </c>
      <c r="D22" s="345"/>
      <c r="E22" s="345"/>
      <c r="F22" s="345"/>
      <c r="G22" s="345"/>
      <c r="H22" s="145">
        <v>0</v>
      </c>
      <c r="I22" s="145">
        <v>0</v>
      </c>
      <c r="J22" s="145">
        <v>0</v>
      </c>
      <c r="K22" s="145">
        <v>0</v>
      </c>
    </row>
    <row r="23" spans="2:11">
      <c r="B23" s="41">
        <v>5</v>
      </c>
      <c r="C23" s="61" t="s">
        <v>201</v>
      </c>
      <c r="D23" s="345"/>
      <c r="E23" s="345"/>
      <c r="F23" s="345"/>
      <c r="G23" s="345"/>
      <c r="H23" s="145">
        <v>0</v>
      </c>
      <c r="I23" s="145">
        <v>0</v>
      </c>
      <c r="J23" s="145">
        <v>0</v>
      </c>
      <c r="K23" s="145">
        <v>0</v>
      </c>
    </row>
    <row r="24" spans="2:11">
      <c r="B24" s="22">
        <v>6</v>
      </c>
      <c r="C24" s="62" t="s">
        <v>64</v>
      </c>
      <c r="D24" s="345"/>
      <c r="E24" s="345"/>
      <c r="F24" s="345"/>
      <c r="G24" s="345"/>
      <c r="H24" s="146">
        <v>219688</v>
      </c>
      <c r="I24" s="146">
        <v>219688</v>
      </c>
      <c r="J24" s="146">
        <v>219688</v>
      </c>
      <c r="K24" s="146">
        <v>153697</v>
      </c>
    </row>
  </sheetData>
  <customSheetViews>
    <customSheetView guid="{5DDDA852-2807-4645-BC75-EBD4EF3323A7}">
      <selection activeCell="O26" sqref="O26"/>
      <pageMargins left="0.7" right="0.7" top="0.75" bottom="0.75" header="0.3" footer="0.3"/>
      <pageSetup paperSize="9" orientation="portrait" r:id="rId1"/>
    </customSheetView>
    <customSheetView guid="{DB462ED3-28DC-47D7-98F7-CED01F66E2C7}" topLeftCell="A39">
      <selection activeCell="B55" sqref="B55:C55"/>
      <pageMargins left="0.7" right="0.7" top="0.75" bottom="0.75" header="0.3" footer="0.3"/>
      <pageSetup paperSize="9" orientation="portrait" r:id="rId2"/>
    </customSheetView>
    <customSheetView guid="{BE68C6EB-1B64-4B3E-8DDC-CA26F318E610}">
      <selection activeCell="D4" sqref="D4"/>
      <pageMargins left="0.7" right="0.7" top="0.75" bottom="0.75" header="0.3" footer="0.3"/>
      <pageSetup paperSize="9" orientation="portrait" r:id="rId3"/>
    </customSheetView>
    <customSheetView guid="{5AF40965-2356-4A48-B6FA-CB814CA4D7B2}" topLeftCell="A39">
      <selection activeCell="B55" sqref="B55:C55"/>
      <pageMargins left="0.7" right="0.7" top="0.75" bottom="0.75" header="0.3" footer="0.3"/>
      <pageSetup paperSize="9" orientation="portrait" r:id="rId4"/>
    </customSheetView>
    <customSheetView guid="{3FCB7B24-049F-4685-83CB-5231093E0117}">
      <selection activeCell="D4" sqref="D4"/>
      <pageMargins left="0.7" right="0.7" top="0.75" bottom="0.75" header="0.3" footer="0.3"/>
      <pageSetup paperSize="9" orientation="portrait" r:id="rId5"/>
    </customSheetView>
    <customSheetView guid="{F277ACEF-9FF8-431F-8537-DE60B790AA4F}">
      <selection activeCell="K44" sqref="K44"/>
      <pageMargins left="0.7" right="0.7" top="0.75" bottom="0.75" header="0.3" footer="0.3"/>
      <pageSetup paperSize="9" orientation="portrait" r:id="rId6"/>
    </customSheetView>
    <customSheetView guid="{08462586-B7E0-434D-B6F4-B2B21EAA5D46}" topLeftCell="A25">
      <selection activeCell="B39" sqref="B39"/>
      <pageMargins left="0.7" right="0.7" top="0.75" bottom="0.75" header="0.3" footer="0.3"/>
      <pageSetup paperSize="9" orientation="portrait" r:id="rId7"/>
    </customSheetView>
    <customSheetView guid="{59094C18-3CB5-482F-AA6A-9C313A318EBB}">
      <selection activeCell="B52" sqref="B52:C54"/>
      <pageMargins left="0.7" right="0.7" top="0.75" bottom="0.75" header="0.3" footer="0.3"/>
      <pageSetup paperSize="9" orientation="portrait" r:id="rId8"/>
    </customSheetView>
    <customSheetView guid="{FD092655-EBEC-4730-9895-1567D9B70D5F}" topLeftCell="B10">
      <selection activeCell="M9" sqref="M9"/>
      <pageMargins left="0.7" right="0.7" top="0.75" bottom="0.75" header="0.3" footer="0.3"/>
      <pageSetup paperSize="9" orientation="portrait" r:id="rId9"/>
    </customSheetView>
    <customSheetView guid="{7CA1DEE6-746E-4947-9BED-24AAED6E8B57}" topLeftCell="G16">
      <selection activeCell="L45" sqref="L45"/>
      <pageMargins left="0.7" right="0.7" top="0.75" bottom="0.75" header="0.3" footer="0.3"/>
      <pageSetup paperSize="9" orientation="portrait" r:id="rId10"/>
    </customSheetView>
    <customSheetView guid="{70E7FFDC-983F-46F7-B68F-0BE0A8C942E0}" topLeftCell="A25">
      <selection activeCell="E46" sqref="E46"/>
      <pageMargins left="0.7" right="0.7" top="0.75" bottom="0.75" header="0.3" footer="0.3"/>
      <pageSetup paperSize="9" orientation="portrait" r:id="rId11"/>
    </customSheetView>
    <customSheetView guid="{F536E858-E5B2-4B36-88FC-BE776803F921}" topLeftCell="B10">
      <selection activeCell="M9" sqref="M9"/>
      <pageMargins left="0.7" right="0.7" top="0.75" bottom="0.75" header="0.3" footer="0.3"/>
      <pageSetup paperSize="9" orientation="portrait" r:id="rId12"/>
    </customSheetView>
    <customSheetView guid="{0780CBEB-AF66-401E-9AFD-5F77700585BC}" topLeftCell="B1">
      <selection activeCell="K44" sqref="K44"/>
      <pageMargins left="0.7" right="0.7" top="0.75" bottom="0.75" header="0.3" footer="0.3"/>
      <pageSetup paperSize="9" orientation="portrait" r:id="rId13"/>
    </customSheetView>
    <customSheetView guid="{F0048D33-26BA-4893-8BCC-88CEF82FEBB6}" topLeftCell="B4">
      <selection activeCell="M9" sqref="M9"/>
      <pageMargins left="0.7" right="0.7" top="0.75" bottom="0.75" header="0.3" footer="0.3"/>
      <pageSetup paperSize="9" orientation="portrait" r:id="rId14"/>
    </customSheetView>
    <customSheetView guid="{8A1326BD-F0AB-414F-9F91-C2BB94CC9C17}" topLeftCell="A16">
      <selection activeCell="A31" sqref="A31:I43"/>
      <pageMargins left="0.7" right="0.7" top="0.75" bottom="0.75" header="0.3" footer="0.3"/>
      <pageSetup paperSize="9" orientation="portrait" r:id="rId15"/>
    </customSheetView>
    <customSheetView guid="{FB7DEBE1-1047-4BE4-82FD-4BCA0CA8DD58}">
      <selection activeCell="K13" sqref="K13"/>
      <pageMargins left="0.7" right="0.7" top="0.75" bottom="0.75" header="0.3" footer="0.3"/>
      <pageSetup paperSize="9" orientation="portrait" r:id="rId16"/>
    </customSheetView>
    <customSheetView guid="{B3153F5C-CAD5-4C41-96F3-3BC56052414C}" topLeftCell="A10">
      <selection activeCell="A31" sqref="A31:I43"/>
      <pageMargins left="0.7" right="0.7" top="0.75" bottom="0.75" header="0.3" footer="0.3"/>
      <pageSetup paperSize="9" orientation="portrait" r:id="rId17"/>
    </customSheetView>
    <customSheetView guid="{A7B3A108-9CF6-4687-9321-110D304B17B9}" topLeftCell="B10">
      <selection activeCell="M9" sqref="M9"/>
      <pageMargins left="0.7" right="0.7" top="0.75" bottom="0.75" header="0.3" footer="0.3"/>
      <pageSetup paperSize="9" orientation="portrait" r:id="rId18"/>
    </customSheetView>
    <customSheetView guid="{D2C72E70-F766-4D56-9E10-3C91A63BB7F3}" topLeftCell="A34">
      <selection activeCell="B52" sqref="B52:C54"/>
      <pageMargins left="0.7" right="0.7" top="0.75" bottom="0.75" header="0.3" footer="0.3"/>
      <pageSetup paperSize="9" orientation="portrait" r:id="rId19"/>
    </customSheetView>
    <customSheetView guid="{7CCD1884-1631-4809-8751-AE0939C32419}">
      <selection activeCell="O26" sqref="O26"/>
      <pageMargins left="0.7" right="0.7" top="0.75" bottom="0.75" header="0.3" footer="0.3"/>
      <pageSetup paperSize="9" orientation="portrait" r:id="rId20"/>
    </customSheetView>
    <customSheetView guid="{3AD1D9CC-D162-4119-AFCC-0AF9105FB248}">
      <selection activeCell="A4" sqref="A4:XFD8"/>
      <pageMargins left="0.7" right="0.7" top="0.75" bottom="0.75" header="0.3" footer="0.3"/>
      <pageSetup paperSize="9" orientation="portrait" r:id="rId21"/>
    </customSheetView>
    <customSheetView guid="{931AA63B-6827-4BF4-8E25-ED232A88A09C}" topLeftCell="B10">
      <selection activeCell="M9" sqref="M9"/>
      <pageMargins left="0.7" right="0.7" top="0.75" bottom="0.75" header="0.3" footer="0.3"/>
      <pageSetup paperSize="9" orientation="portrait" r:id="rId22"/>
    </customSheetView>
    <customSheetView guid="{CA1DE4BE-C006-4405-B064-304EE6CCACF1}" topLeftCell="A25">
      <selection activeCell="B39" sqref="B39"/>
      <pageMargins left="0.7" right="0.7" top="0.75" bottom="0.75" header="0.3" footer="0.3"/>
      <pageSetup paperSize="9" orientation="portrait" r:id="rId23"/>
    </customSheetView>
    <customSheetView guid="{D3393B8E-C3CB-4E3A-976E-E4CD065299F0}">
      <selection activeCell="M13" sqref="M13:U25"/>
      <pageMargins left="0.7" right="0.7" top="0.75" bottom="0.75" header="0.3" footer="0.3"/>
      <pageSetup paperSize="9" orientation="portrait" r:id="rId24"/>
    </customSheetView>
    <customSheetView guid="{21329C76-F86B-400D-B8F5-F75B383E5B14}" topLeftCell="A25">
      <selection activeCell="B39" sqref="B39"/>
      <pageMargins left="0.7" right="0.7" top="0.75" bottom="0.75" header="0.3" footer="0.3"/>
      <pageSetup paperSize="9" orientation="portrait" r:id="rId25"/>
    </customSheetView>
    <customSheetView guid="{CFC92B1C-D4F2-414F-8F12-92F529035B08}" topLeftCell="A36">
      <selection activeCell="A4" sqref="A4:XFD8"/>
      <pageMargins left="0.7" right="0.7" top="0.75" bottom="0.75" header="0.3" footer="0.3"/>
      <pageSetup paperSize="9" orientation="portrait" r:id="rId26"/>
    </customSheetView>
    <customSheetView guid="{697182B0-1BEF-4A85-93A0-596802852AF2}" topLeftCell="A39">
      <selection activeCell="B55" sqref="B55:C55"/>
      <pageMargins left="0.7" right="0.7" top="0.75" bottom="0.75" header="0.3" footer="0.3"/>
      <pageSetup paperSize="9" orientation="portrait" r:id="rId27"/>
    </customSheetView>
    <customSheetView guid="{D37F8A47-E42F-4741-BE8D-5D961F7BB394}">
      <selection activeCell="D4" sqref="D4"/>
      <pageMargins left="0.7" right="0.7" top="0.75" bottom="0.75" header="0.3" footer="0.3"/>
      <pageSetup paperSize="9" orientation="portrait" r:id="rId28"/>
    </customSheetView>
    <customSheetView guid="{C83D4249-7B44-432A-B7FB-A6ACA6880240}">
      <selection activeCell="D4" sqref="D4"/>
      <pageMargins left="0.7" right="0.7" top="0.75" bottom="0.75" header="0.3" footer="0.3"/>
      <pageSetup paperSize="9" orientation="portrait" r:id="rId29"/>
    </customSheetView>
    <customSheetView guid="{51337751-BEAF-43F3-8CC9-400B99E751E8}" topLeftCell="A46">
      <selection activeCell="L53" sqref="L53"/>
      <pageMargins left="0.7" right="0.7" top="0.75" bottom="0.75" header="0.3" footer="0.3"/>
      <pageSetup paperSize="9" orientation="portrait" r:id="rId30"/>
    </customSheetView>
    <customSheetView guid="{EB80C77D-AF78-41A9-A5FE-A7459DA92422}">
      <selection activeCell="N55" sqref="N55"/>
      <pageMargins left="0.7" right="0.7" top="0.75" bottom="0.75" header="0.3" footer="0.3"/>
      <pageSetup paperSize="9" orientation="portrait" r:id="rId31"/>
    </customSheetView>
  </customSheetViews>
  <mergeCells count="1">
    <mergeCell ref="J11:K11"/>
  </mergeCells>
  <pageMargins left="0.7" right="0.7" top="0.75" bottom="0.75" header="0.3" footer="0.3"/>
  <pageSetup paperSize="9" orientation="portrait" r:id="rId3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9" tint="-0.249977111117893"/>
  </sheetPr>
  <dimension ref="A1:G33"/>
  <sheetViews>
    <sheetView showGridLines="0" workbookViewId="0">
      <selection activeCell="E1" sqref="E1"/>
    </sheetView>
  </sheetViews>
  <sheetFormatPr defaultColWidth="9.140625" defaultRowHeight="12"/>
  <cols>
    <col min="1" max="1" width="5.85546875" style="3" customWidth="1"/>
    <col min="2" max="2" width="4.42578125" style="3" customWidth="1"/>
    <col min="3" max="3" width="48" style="3" customWidth="1"/>
    <col min="4" max="16384" width="9.140625" style="3"/>
  </cols>
  <sheetData>
    <row r="1" spans="1:7" ht="12.75">
      <c r="A1" s="588" t="str">
        <f>HYPERLINK("#INDEX!A2","back to index page")</f>
        <v>back to index page</v>
      </c>
      <c r="B1" s="960"/>
      <c r="C1" s="960"/>
    </row>
    <row r="2" spans="1:7" ht="12.75">
      <c r="A2"/>
    </row>
    <row r="3" spans="1:7" ht="12.75">
      <c r="A3"/>
    </row>
    <row r="4" spans="1:7" ht="12.75">
      <c r="A4"/>
    </row>
    <row r="9" spans="1:7">
      <c r="B9" s="493" t="s">
        <v>1782</v>
      </c>
      <c r="C9" s="494"/>
      <c r="D9" s="494"/>
      <c r="E9" s="494"/>
    </row>
    <row r="11" spans="1:7">
      <c r="D11" s="1021" t="s">
        <v>51</v>
      </c>
      <c r="E11" s="1021"/>
    </row>
    <row r="12" spans="1:7" ht="51" customHeight="1">
      <c r="B12" s="490"/>
      <c r="C12" s="490"/>
      <c r="D12" s="253" t="s">
        <v>1084</v>
      </c>
      <c r="E12" s="253" t="s">
        <v>672</v>
      </c>
      <c r="F12" s="15"/>
      <c r="G12" s="15"/>
    </row>
    <row r="13" spans="1:7" ht="12.75" customHeight="1">
      <c r="D13" s="138" t="s">
        <v>32</v>
      </c>
      <c r="E13" s="138" t="s">
        <v>54</v>
      </c>
    </row>
    <row r="14" spans="1:7">
      <c r="B14" s="22">
        <v>1</v>
      </c>
      <c r="C14" s="62" t="s">
        <v>1072</v>
      </c>
      <c r="D14" s="292"/>
      <c r="E14" s="146">
        <v>4</v>
      </c>
    </row>
    <row r="15" spans="1:7">
      <c r="B15" s="41">
        <v>2</v>
      </c>
      <c r="C15" s="61" t="s">
        <v>1073</v>
      </c>
      <c r="D15" s="146">
        <v>21</v>
      </c>
      <c r="E15" s="146">
        <v>4</v>
      </c>
    </row>
    <row r="16" spans="1:7">
      <c r="B16" s="41">
        <v>3</v>
      </c>
      <c r="C16" s="61" t="s">
        <v>1074</v>
      </c>
      <c r="D16" s="146">
        <v>0</v>
      </c>
      <c r="E16" s="146">
        <v>0</v>
      </c>
    </row>
    <row r="17" spans="2:5">
      <c r="B17" s="41">
        <v>4</v>
      </c>
      <c r="C17" s="61" t="s">
        <v>1075</v>
      </c>
      <c r="D17" s="146">
        <v>21</v>
      </c>
      <c r="E17" s="146">
        <v>4</v>
      </c>
    </row>
    <row r="18" spans="2:5">
      <c r="B18" s="41">
        <v>5</v>
      </c>
      <c r="C18" s="61" t="s">
        <v>1076</v>
      </c>
      <c r="D18" s="146">
        <v>0</v>
      </c>
      <c r="E18" s="146">
        <v>0</v>
      </c>
    </row>
    <row r="19" spans="2:5">
      <c r="B19" s="41">
        <v>6</v>
      </c>
      <c r="C19" s="61" t="s">
        <v>1077</v>
      </c>
      <c r="D19" s="146">
        <v>0</v>
      </c>
      <c r="E19" s="146">
        <v>0</v>
      </c>
    </row>
    <row r="20" spans="2:5">
      <c r="B20" s="41">
        <v>7</v>
      </c>
      <c r="C20" s="61" t="s">
        <v>1078</v>
      </c>
      <c r="D20" s="146">
        <v>0</v>
      </c>
      <c r="E20" s="292"/>
    </row>
    <row r="21" spans="2:5">
      <c r="B21" s="41">
        <v>8</v>
      </c>
      <c r="C21" s="61" t="s">
        <v>1079</v>
      </c>
      <c r="D21" s="146">
        <v>0</v>
      </c>
      <c r="E21" s="146">
        <v>0</v>
      </c>
    </row>
    <row r="22" spans="2:5">
      <c r="B22" s="41">
        <v>9</v>
      </c>
      <c r="C22" s="61" t="s">
        <v>1080</v>
      </c>
      <c r="D22" s="146">
        <v>0</v>
      </c>
      <c r="E22" s="146">
        <v>0</v>
      </c>
    </row>
    <row r="23" spans="2:5">
      <c r="B23" s="41">
        <v>10</v>
      </c>
      <c r="C23" s="61" t="s">
        <v>1081</v>
      </c>
      <c r="D23" s="146">
        <v>0</v>
      </c>
      <c r="E23" s="146">
        <v>0</v>
      </c>
    </row>
    <row r="24" spans="2:5">
      <c r="B24" s="22">
        <v>11</v>
      </c>
      <c r="C24" s="62" t="s">
        <v>1082</v>
      </c>
      <c r="D24" s="292"/>
      <c r="E24" s="146">
        <v>0</v>
      </c>
    </row>
    <row r="25" spans="2:5" ht="24">
      <c r="B25" s="41">
        <v>12</v>
      </c>
      <c r="C25" s="60" t="s">
        <v>1083</v>
      </c>
      <c r="D25" s="146">
        <v>0</v>
      </c>
      <c r="E25" s="146">
        <v>0</v>
      </c>
    </row>
    <row r="26" spans="2:5">
      <c r="B26" s="41">
        <v>13</v>
      </c>
      <c r="C26" s="61" t="s">
        <v>1074</v>
      </c>
      <c r="D26" s="146">
        <v>0</v>
      </c>
      <c r="E26" s="146">
        <v>0</v>
      </c>
    </row>
    <row r="27" spans="2:5">
      <c r="B27" s="41">
        <v>14</v>
      </c>
      <c r="C27" s="61" t="s">
        <v>1075</v>
      </c>
      <c r="D27" s="146">
        <v>0</v>
      </c>
      <c r="E27" s="146">
        <v>0</v>
      </c>
    </row>
    <row r="28" spans="2:5">
      <c r="B28" s="41">
        <v>15</v>
      </c>
      <c r="C28" s="61" t="s">
        <v>1076</v>
      </c>
      <c r="D28" s="146">
        <v>0</v>
      </c>
      <c r="E28" s="146">
        <v>0</v>
      </c>
    </row>
    <row r="29" spans="2:5">
      <c r="B29" s="41">
        <v>16</v>
      </c>
      <c r="C29" s="61" t="s">
        <v>1077</v>
      </c>
      <c r="D29" s="146">
        <v>0</v>
      </c>
      <c r="E29" s="146">
        <v>0</v>
      </c>
    </row>
    <row r="30" spans="2:5">
      <c r="B30" s="41">
        <v>17</v>
      </c>
      <c r="C30" s="61" t="s">
        <v>1078</v>
      </c>
      <c r="D30" s="146">
        <v>0</v>
      </c>
      <c r="E30" s="292"/>
    </row>
    <row r="31" spans="2:5">
      <c r="B31" s="41">
        <v>18</v>
      </c>
      <c r="C31" s="61" t="s">
        <v>1079</v>
      </c>
      <c r="D31" s="146">
        <v>0</v>
      </c>
      <c r="E31" s="146">
        <v>0</v>
      </c>
    </row>
    <row r="32" spans="2:5">
      <c r="B32" s="41">
        <v>19</v>
      </c>
      <c r="C32" s="61" t="s">
        <v>1080</v>
      </c>
      <c r="D32" s="146">
        <v>0</v>
      </c>
      <c r="E32" s="146">
        <v>0</v>
      </c>
    </row>
    <row r="33" spans="2:5" s="15" customFormat="1">
      <c r="B33" s="41">
        <v>20</v>
      </c>
      <c r="C33" s="61" t="s">
        <v>1081</v>
      </c>
      <c r="D33" s="146">
        <v>0</v>
      </c>
      <c r="E33" s="146">
        <v>0</v>
      </c>
    </row>
  </sheetData>
  <customSheetViews>
    <customSheetView guid="{5DDDA852-2807-4645-BC75-EBD4EF3323A7}">
      <selection activeCell="I41" sqref="I41"/>
      <pageMargins left="0.7" right="0.7" top="0.75" bottom="0.75" header="0.3" footer="0.3"/>
      <pageSetup paperSize="9" orientation="portrait" r:id="rId1"/>
    </customSheetView>
    <customSheetView guid="{DB462ED3-28DC-47D7-98F7-CED01F66E2C7}" topLeftCell="A36">
      <selection activeCell="B71" sqref="B71:C71"/>
      <pageMargins left="0.7" right="0.7" top="0.75" bottom="0.75" header="0.3" footer="0.3"/>
      <pageSetup paperSize="9" orientation="portrait" r:id="rId2"/>
    </customSheetView>
    <customSheetView guid="{BE68C6EB-1B64-4B3E-8DDC-CA26F318E610}">
      <selection activeCell="D4" sqref="D4"/>
      <pageMargins left="0.7" right="0.7" top="0.75" bottom="0.75" header="0.3" footer="0.3"/>
      <pageSetup paperSize="9" orientation="portrait" r:id="rId3"/>
    </customSheetView>
    <customSheetView guid="{5AF40965-2356-4A48-B6FA-CB814CA4D7B2}" topLeftCell="A36">
      <selection activeCell="B71" sqref="B71:C71"/>
      <pageMargins left="0.7" right="0.7" top="0.75" bottom="0.75" header="0.3" footer="0.3"/>
      <pageSetup paperSize="9" orientation="portrait" r:id="rId4"/>
    </customSheetView>
    <customSheetView guid="{3FCB7B24-049F-4685-83CB-5231093E0117}" topLeftCell="A47">
      <selection activeCell="G20" sqref="G20"/>
      <pageMargins left="0.7" right="0.7" top="0.75" bottom="0.75" header="0.3" footer="0.3"/>
      <pageSetup paperSize="9" orientation="portrait" r:id="rId5"/>
    </customSheetView>
    <customSheetView guid="{F277ACEF-9FF8-431F-8537-DE60B790AA4F}">
      <selection activeCell="K14" sqref="K14:Q19"/>
      <pageMargins left="0.7" right="0.7" top="0.75" bottom="0.75" header="0.3" footer="0.3"/>
    </customSheetView>
    <customSheetView guid="{08462586-B7E0-434D-B6F4-B2B21EAA5D46}" topLeftCell="A16">
      <selection activeCell="C40" sqref="C40"/>
      <pageMargins left="0.7" right="0.7" top="0.75" bottom="0.75" header="0.3" footer="0.3"/>
      <pageSetup paperSize="9" orientation="portrait" r:id="rId6"/>
    </customSheetView>
    <customSheetView guid="{59094C18-3CB5-482F-AA6A-9C313A318EBB}" topLeftCell="A55">
      <selection activeCell="B68" sqref="B68:C70"/>
      <pageMargins left="0.7" right="0.7" top="0.75" bottom="0.75" header="0.3" footer="0.3"/>
      <pageSetup paperSize="9" orientation="portrait" r:id="rId7"/>
    </customSheetView>
    <customSheetView guid="{FD092655-EBEC-4730-9895-1567D9B70D5F}">
      <selection activeCell="L25" sqref="L25"/>
      <pageMargins left="0.7" right="0.7" top="0.75" bottom="0.75" header="0.3" footer="0.3"/>
    </customSheetView>
    <customSheetView guid="{7CA1DEE6-746E-4947-9BED-24AAED6E8B57}">
      <selection activeCell="I25" sqref="I25"/>
      <pageMargins left="0.7" right="0.7" top="0.75" bottom="0.75" header="0.3" footer="0.3"/>
      <pageSetup paperSize="9" orientation="portrait" r:id="rId8"/>
    </customSheetView>
    <customSheetView guid="{70E7FFDC-983F-46F7-B68F-0BE0A8C942E0}" topLeftCell="A16">
      <selection activeCell="I37" sqref="I37"/>
      <pageMargins left="0.7" right="0.7" top="0.75" bottom="0.75" header="0.3" footer="0.3"/>
    </customSheetView>
    <customSheetView guid="{F536E858-E5B2-4B36-88FC-BE776803F921}">
      <selection activeCell="L25" sqref="L25"/>
      <pageMargins left="0.7" right="0.7" top="0.75" bottom="0.75" header="0.3" footer="0.3"/>
    </customSheetView>
    <customSheetView guid="{0780CBEB-AF66-401E-9AFD-5F77700585BC}">
      <selection activeCell="H36" sqref="H36"/>
      <pageMargins left="0.7" right="0.7" top="0.75" bottom="0.75" header="0.3" footer="0.3"/>
    </customSheetView>
    <customSheetView guid="{F0048D33-26BA-4893-8BCC-88CEF82FEBB6}" topLeftCell="A7">
      <selection activeCell="C16" sqref="C16"/>
      <pageMargins left="0.7" right="0.7" top="0.75" bottom="0.75" header="0.3" footer="0.3"/>
    </customSheetView>
    <customSheetView guid="{8A1326BD-F0AB-414F-9F91-C2BB94CC9C17}">
      <selection activeCell="J25" sqref="J25"/>
      <pageMargins left="0.7" right="0.7" top="0.75" bottom="0.75" header="0.3" footer="0.3"/>
    </customSheetView>
    <customSheetView guid="{FB7DEBE1-1047-4BE4-82FD-4BCA0CA8DD58}">
      <selection activeCell="J25" sqref="J25"/>
      <pageMargins left="0.7" right="0.7" top="0.75" bottom="0.75" header="0.3" footer="0.3"/>
    </customSheetView>
    <customSheetView guid="{B3153F5C-CAD5-4C41-96F3-3BC56052414C}" topLeftCell="A22">
      <selection activeCell="A24" sqref="A24:G29"/>
      <pageMargins left="0.7" right="0.7" top="0.75" bottom="0.75" header="0.3" footer="0.3"/>
    </customSheetView>
    <customSheetView guid="{A7B3A108-9CF6-4687-9321-110D304B17B9}">
      <selection activeCell="L25" sqref="L25"/>
      <pageMargins left="0.7" right="0.7" top="0.75" bottom="0.75" header="0.3" footer="0.3"/>
    </customSheetView>
    <customSheetView guid="{D2C72E70-F766-4D56-9E10-3C91A63BB7F3}">
      <selection activeCell="G4" sqref="G4"/>
      <pageMargins left="0.7" right="0.7" top="0.75" bottom="0.75" header="0.3" footer="0.3"/>
      <pageSetup paperSize="9" orientation="portrait" r:id="rId9"/>
    </customSheetView>
    <customSheetView guid="{7CCD1884-1631-4809-8751-AE0939C32419}">
      <selection activeCell="I41" sqref="I41"/>
      <pageMargins left="0.7" right="0.7" top="0.75" bottom="0.75" header="0.3" footer="0.3"/>
    </customSheetView>
    <customSheetView guid="{3AD1D9CC-D162-4119-AFCC-0AF9105FB248}">
      <selection activeCell="G7" sqref="G7"/>
      <pageMargins left="0.7" right="0.7" top="0.75" bottom="0.75" header="0.3" footer="0.3"/>
    </customSheetView>
    <customSheetView guid="{931AA63B-6827-4BF4-8E25-ED232A88A09C}">
      <selection activeCell="L25" sqref="L25"/>
      <pageMargins left="0.7" right="0.7" top="0.75" bottom="0.75" header="0.3" footer="0.3"/>
    </customSheetView>
    <customSheetView guid="{CA1DE4BE-C006-4405-B064-304EE6CCACF1}" topLeftCell="A16">
      <selection activeCell="C40" sqref="C40"/>
      <pageMargins left="0.7" right="0.7" top="0.75" bottom="0.75" header="0.3" footer="0.3"/>
      <pageSetup paperSize="9" orientation="portrait" r:id="rId10"/>
    </customSheetView>
    <customSheetView guid="{D3393B8E-C3CB-4E3A-976E-E4CD065299F0}" topLeftCell="A13">
      <selection activeCell="K14" sqref="K14:Q19"/>
      <pageMargins left="0.7" right="0.7" top="0.75" bottom="0.75" header="0.3" footer="0.3"/>
    </customSheetView>
    <customSheetView guid="{21329C76-F86B-400D-B8F5-F75B383E5B14}" topLeftCell="A16">
      <selection activeCell="C40" sqref="C40"/>
      <pageMargins left="0.7" right="0.7" top="0.75" bottom="0.75" header="0.3" footer="0.3"/>
      <pageSetup paperSize="9" orientation="portrait" r:id="rId11"/>
    </customSheetView>
    <customSheetView guid="{CFC92B1C-D4F2-414F-8F12-92F529035B08}">
      <selection activeCell="G7" sqref="G7"/>
      <pageMargins left="0.7" right="0.7" top="0.75" bottom="0.75" header="0.3" footer="0.3"/>
      <pageSetup paperSize="9" orientation="portrait" r:id="rId12"/>
    </customSheetView>
    <customSheetView guid="{697182B0-1BEF-4A85-93A0-596802852AF2}" topLeftCell="A36">
      <selection activeCell="B71" sqref="B71:C71"/>
      <pageMargins left="0.7" right="0.7" top="0.75" bottom="0.75" header="0.3" footer="0.3"/>
      <pageSetup paperSize="9" orientation="portrait" r:id="rId13"/>
    </customSheetView>
    <customSheetView guid="{D37F8A47-E42F-4741-BE8D-5D961F7BB394}">
      <selection activeCell="D4" sqref="D4"/>
      <pageMargins left="0.7" right="0.7" top="0.75" bottom="0.75" header="0.3" footer="0.3"/>
      <pageSetup paperSize="9" orientation="portrait" r:id="rId14"/>
    </customSheetView>
    <customSheetView guid="{C83D4249-7B44-432A-B7FB-A6ACA6880240}">
      <selection activeCell="D4" sqref="D4"/>
      <pageMargins left="0.7" right="0.7" top="0.75" bottom="0.75" header="0.3" footer="0.3"/>
      <pageSetup paperSize="9" orientation="portrait" r:id="rId15"/>
    </customSheetView>
    <customSheetView guid="{51337751-BEAF-43F3-8CC9-400B99E751E8}" topLeftCell="A40">
      <selection activeCell="O55" sqref="O55"/>
      <pageMargins left="0.7" right="0.7" top="0.75" bottom="0.75" header="0.3" footer="0.3"/>
      <pageSetup paperSize="9" orientation="portrait" r:id="rId16"/>
    </customSheetView>
    <customSheetView guid="{EB80C77D-AF78-41A9-A5FE-A7459DA92422}">
      <selection activeCell="N55" sqref="N55"/>
      <pageMargins left="0.7" right="0.7" top="0.75" bottom="0.75" header="0.3" footer="0.3"/>
      <pageSetup paperSize="9" orientation="portrait" r:id="rId17"/>
    </customSheetView>
  </customSheetViews>
  <mergeCells count="1">
    <mergeCell ref="D11:E11"/>
  </mergeCells>
  <pageMargins left="0.7" right="0.7" top="0.75" bottom="0.75" header="0.3" footer="0.3"/>
  <pageSetup paperSize="9" orientation="portrait" r:id="rId1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249977111117893"/>
  </sheetPr>
  <dimension ref="A1:I31"/>
  <sheetViews>
    <sheetView showGridLines="0" workbookViewId="0">
      <selection activeCell="D1" sqref="D1"/>
    </sheetView>
  </sheetViews>
  <sheetFormatPr defaultColWidth="9.140625" defaultRowHeight="12"/>
  <cols>
    <col min="1" max="1" width="5.85546875" style="3" customWidth="1"/>
    <col min="2" max="2" width="4.85546875" style="3" customWidth="1"/>
    <col min="3" max="3" width="44.140625" style="3" customWidth="1"/>
    <col min="4" max="4" width="11" style="3" customWidth="1"/>
    <col min="5" max="5" width="9.5703125" style="3" customWidth="1"/>
    <col min="6" max="6" width="10.5703125" style="3" customWidth="1"/>
    <col min="7" max="7" width="10.140625" style="3" bestFit="1" customWidth="1"/>
    <col min="8" max="8" width="9.5703125" style="3" bestFit="1" customWidth="1"/>
    <col min="9" max="9" width="8.85546875" style="3" customWidth="1"/>
    <col min="10" max="16384" width="9.140625" style="3"/>
  </cols>
  <sheetData>
    <row r="1" spans="1:9" ht="12.75">
      <c r="A1" s="584" t="str">
        <f>HYPERLINK("#INDEX!A2","back to index page")</f>
        <v>back to index page</v>
      </c>
      <c r="B1" s="960"/>
      <c r="C1" s="960"/>
    </row>
    <row r="2" spans="1:9" ht="12.75">
      <c r="A2"/>
      <c r="B2"/>
      <c r="C2"/>
    </row>
    <row r="3" spans="1:9" ht="12.75">
      <c r="A3"/>
      <c r="B3"/>
      <c r="C3"/>
    </row>
    <row r="4" spans="1:9" ht="12.75">
      <c r="A4"/>
      <c r="B4"/>
      <c r="C4"/>
    </row>
    <row r="5" spans="1:9" ht="12.75">
      <c r="A5"/>
      <c r="B5"/>
      <c r="C5"/>
    </row>
    <row r="6" spans="1:9" ht="12.75">
      <c r="A6"/>
      <c r="B6"/>
      <c r="C6"/>
    </row>
    <row r="7" spans="1:9" ht="12.75">
      <c r="A7"/>
      <c r="B7"/>
      <c r="C7"/>
    </row>
    <row r="8" spans="1:9" ht="12.75">
      <c r="A8"/>
      <c r="B8"/>
      <c r="C8"/>
    </row>
    <row r="9" spans="1:9">
      <c r="B9" s="493" t="s">
        <v>1783</v>
      </c>
      <c r="C9" s="494"/>
      <c r="D9" s="494"/>
      <c r="E9" s="494"/>
      <c r="F9" s="494"/>
      <c r="G9" s="494"/>
      <c r="H9" s="494"/>
      <c r="I9" s="494"/>
    </row>
    <row r="11" spans="1:9" ht="12.75" customHeight="1">
      <c r="D11" s="59"/>
      <c r="G11" s="1011" t="s">
        <v>554</v>
      </c>
      <c r="H11" s="1011"/>
      <c r="I11" s="1011"/>
    </row>
    <row r="12" spans="1:9" ht="29.25" customHeight="1">
      <c r="B12" s="15"/>
      <c r="C12" s="15"/>
      <c r="D12" s="1022" t="s">
        <v>134</v>
      </c>
      <c r="E12" s="1022"/>
      <c r="F12" s="1022" t="s">
        <v>135</v>
      </c>
      <c r="G12" s="1022"/>
      <c r="H12" s="1022" t="s">
        <v>136</v>
      </c>
      <c r="I12" s="1022"/>
    </row>
    <row r="13" spans="1:9" ht="48">
      <c r="B13" s="554"/>
      <c r="C13" s="724" t="s">
        <v>127</v>
      </c>
      <c r="D13" s="665" t="s">
        <v>137</v>
      </c>
      <c r="E13" s="253" t="s">
        <v>138</v>
      </c>
      <c r="F13" s="253" t="s">
        <v>137</v>
      </c>
      <c r="G13" s="253" t="s">
        <v>138</v>
      </c>
      <c r="H13" s="253" t="s">
        <v>113</v>
      </c>
      <c r="I13" s="253" t="s">
        <v>139</v>
      </c>
    </row>
    <row r="14" spans="1:9">
      <c r="B14" s="28"/>
      <c r="C14" s="604"/>
      <c r="D14" s="40" t="s">
        <v>32</v>
      </c>
      <c r="E14" s="225" t="s">
        <v>54</v>
      </c>
      <c r="F14" s="225" t="s">
        <v>55</v>
      </c>
      <c r="G14" s="225" t="s">
        <v>1111</v>
      </c>
      <c r="H14" s="225" t="s">
        <v>56</v>
      </c>
      <c r="I14" s="225" t="s">
        <v>1112</v>
      </c>
    </row>
    <row r="15" spans="1:9">
      <c r="B15" s="41">
        <v>1</v>
      </c>
      <c r="C15" s="604" t="s">
        <v>103</v>
      </c>
      <c r="D15" s="145">
        <v>10005709</v>
      </c>
      <c r="E15" s="145">
        <v>173</v>
      </c>
      <c r="F15" s="145">
        <v>10116383</v>
      </c>
      <c r="G15" s="145">
        <v>2574</v>
      </c>
      <c r="H15" s="145">
        <v>253723</v>
      </c>
      <c r="I15" s="1">
        <v>2.5074026898226763E-2</v>
      </c>
    </row>
    <row r="16" spans="1:9">
      <c r="B16" s="41">
        <v>2</v>
      </c>
      <c r="C16" s="4" t="s">
        <v>128</v>
      </c>
      <c r="D16" s="145">
        <v>52805</v>
      </c>
      <c r="E16" s="145">
        <v>44</v>
      </c>
      <c r="F16" s="145">
        <v>52805</v>
      </c>
      <c r="G16" s="145">
        <v>0</v>
      </c>
      <c r="H16" s="145">
        <v>12883</v>
      </c>
      <c r="I16" s="1">
        <v>0.24397310860713947</v>
      </c>
    </row>
    <row r="17" spans="2:9">
      <c r="B17" s="41">
        <v>3</v>
      </c>
      <c r="C17" s="4" t="s">
        <v>104</v>
      </c>
      <c r="D17" s="145">
        <v>1014</v>
      </c>
      <c r="E17" s="145">
        <v>609</v>
      </c>
      <c r="F17" s="145">
        <v>1013</v>
      </c>
      <c r="G17" s="145">
        <v>145</v>
      </c>
      <c r="H17" s="145">
        <v>1158</v>
      </c>
      <c r="I17" s="1">
        <v>1</v>
      </c>
    </row>
    <row r="18" spans="2:9">
      <c r="B18" s="41">
        <v>4</v>
      </c>
      <c r="C18" s="4" t="s">
        <v>105</v>
      </c>
      <c r="D18" s="145">
        <v>115045</v>
      </c>
      <c r="E18" s="145">
        <v>0</v>
      </c>
      <c r="F18" s="145">
        <v>337026</v>
      </c>
      <c r="G18" s="145">
        <v>33533</v>
      </c>
      <c r="H18" s="145">
        <v>0</v>
      </c>
      <c r="I18" s="1">
        <v>0</v>
      </c>
    </row>
    <row r="19" spans="2:9">
      <c r="B19" s="41">
        <v>5</v>
      </c>
      <c r="C19" s="4" t="s">
        <v>106</v>
      </c>
      <c r="D19" s="145">
        <v>0</v>
      </c>
      <c r="E19" s="145">
        <v>0</v>
      </c>
      <c r="F19" s="145">
        <v>0</v>
      </c>
      <c r="G19" s="145">
        <v>0</v>
      </c>
      <c r="H19" s="145">
        <v>0</v>
      </c>
      <c r="I19" s="1">
        <v>0</v>
      </c>
    </row>
    <row r="20" spans="2:9">
      <c r="B20" s="41">
        <v>6</v>
      </c>
      <c r="C20" s="4" t="s">
        <v>107</v>
      </c>
      <c r="D20" s="145">
        <v>1927386</v>
      </c>
      <c r="E20" s="145">
        <v>14996</v>
      </c>
      <c r="F20" s="145">
        <v>1967960</v>
      </c>
      <c r="G20" s="145">
        <v>79346</v>
      </c>
      <c r="H20" s="145">
        <v>881029</v>
      </c>
      <c r="I20" s="1">
        <v>0.43033576807765911</v>
      </c>
    </row>
    <row r="21" spans="2:9">
      <c r="B21" s="41">
        <v>7</v>
      </c>
      <c r="C21" s="4" t="s">
        <v>108</v>
      </c>
      <c r="D21" s="145">
        <v>5396827</v>
      </c>
      <c r="E21" s="145">
        <v>1666072</v>
      </c>
      <c r="F21" s="145">
        <v>5206409</v>
      </c>
      <c r="G21" s="145">
        <v>746966</v>
      </c>
      <c r="H21" s="145">
        <v>5789564</v>
      </c>
      <c r="I21" s="1">
        <v>0.97248434711403198</v>
      </c>
    </row>
    <row r="22" spans="2:9">
      <c r="B22" s="41">
        <v>8</v>
      </c>
      <c r="C22" s="4" t="s">
        <v>109</v>
      </c>
      <c r="D22" s="145">
        <v>7340192</v>
      </c>
      <c r="E22" s="145">
        <v>1126488</v>
      </c>
      <c r="F22" s="145">
        <v>7198502</v>
      </c>
      <c r="G22" s="145">
        <v>440148</v>
      </c>
      <c r="H22" s="145">
        <v>5589517</v>
      </c>
      <c r="I22" s="1">
        <v>0.73174147264241718</v>
      </c>
    </row>
    <row r="23" spans="2:9">
      <c r="B23" s="41">
        <v>9</v>
      </c>
      <c r="C23" s="4" t="s">
        <v>110</v>
      </c>
      <c r="D23" s="145">
        <v>9273204</v>
      </c>
      <c r="E23" s="145">
        <v>1123113</v>
      </c>
      <c r="F23" s="145">
        <v>9189948</v>
      </c>
      <c r="G23" s="145">
        <v>501520</v>
      </c>
      <c r="H23" s="145">
        <v>4823563</v>
      </c>
      <c r="I23" s="1">
        <v>0.49771231767983964</v>
      </c>
    </row>
    <row r="24" spans="2:9">
      <c r="B24" s="41">
        <v>10</v>
      </c>
      <c r="C24" s="4" t="s">
        <v>111</v>
      </c>
      <c r="D24" s="145">
        <v>213747</v>
      </c>
      <c r="E24" s="145">
        <v>1202</v>
      </c>
      <c r="F24" s="145">
        <v>207022</v>
      </c>
      <c r="G24" s="145">
        <v>623</v>
      </c>
      <c r="H24" s="145">
        <v>211433</v>
      </c>
      <c r="I24" s="1">
        <v>1.0182426737942161</v>
      </c>
    </row>
    <row r="25" spans="2:9">
      <c r="B25" s="41">
        <v>11</v>
      </c>
      <c r="C25" s="4" t="s">
        <v>129</v>
      </c>
      <c r="D25" s="145">
        <v>0</v>
      </c>
      <c r="E25" s="145">
        <v>0</v>
      </c>
      <c r="F25" s="145">
        <v>0</v>
      </c>
      <c r="G25" s="145">
        <v>0</v>
      </c>
      <c r="H25" s="145">
        <v>0</v>
      </c>
      <c r="I25" s="1">
        <v>0</v>
      </c>
    </row>
    <row r="26" spans="2:9">
      <c r="B26" s="41">
        <v>12</v>
      </c>
      <c r="C26" s="4" t="s">
        <v>112</v>
      </c>
      <c r="D26" s="145">
        <v>402249</v>
      </c>
      <c r="E26" s="145">
        <v>0</v>
      </c>
      <c r="F26" s="145">
        <v>402249</v>
      </c>
      <c r="G26" s="145">
        <v>0</v>
      </c>
      <c r="H26" s="145">
        <v>80450</v>
      </c>
      <c r="I26" s="1">
        <v>0</v>
      </c>
    </row>
    <row r="27" spans="2:9">
      <c r="B27" s="41">
        <v>13</v>
      </c>
      <c r="C27" s="4" t="s">
        <v>130</v>
      </c>
      <c r="D27" s="145">
        <v>0</v>
      </c>
      <c r="E27" s="145">
        <v>0</v>
      </c>
      <c r="F27" s="145">
        <v>0</v>
      </c>
      <c r="G27" s="145">
        <v>0</v>
      </c>
      <c r="H27" s="145">
        <v>0</v>
      </c>
      <c r="I27" s="1">
        <v>0</v>
      </c>
    </row>
    <row r="28" spans="2:9">
      <c r="B28" s="41">
        <v>14</v>
      </c>
      <c r="C28" s="4" t="s">
        <v>131</v>
      </c>
      <c r="D28" s="145">
        <v>322</v>
      </c>
      <c r="E28" s="145">
        <v>0</v>
      </c>
      <c r="F28" s="145">
        <v>322</v>
      </c>
      <c r="G28" s="145">
        <v>0</v>
      </c>
      <c r="H28" s="145">
        <v>4028</v>
      </c>
      <c r="I28" s="1">
        <v>12.509316770186336</v>
      </c>
    </row>
    <row r="29" spans="2:9">
      <c r="B29" s="41">
        <v>15</v>
      </c>
      <c r="C29" s="4" t="s">
        <v>132</v>
      </c>
      <c r="D29" s="145">
        <v>136590</v>
      </c>
      <c r="E29" s="145">
        <v>0</v>
      </c>
      <c r="F29" s="145">
        <v>136590</v>
      </c>
      <c r="G29" s="145">
        <v>0</v>
      </c>
      <c r="H29" s="145">
        <v>136590</v>
      </c>
      <c r="I29" s="1">
        <v>1</v>
      </c>
    </row>
    <row r="30" spans="2:9">
      <c r="B30" s="41">
        <v>16</v>
      </c>
      <c r="C30" s="4" t="s">
        <v>133</v>
      </c>
      <c r="D30" s="145">
        <v>1090175</v>
      </c>
      <c r="E30" s="145">
        <v>0</v>
      </c>
      <c r="F30" s="145">
        <v>1139036</v>
      </c>
      <c r="G30" s="145">
        <v>46985</v>
      </c>
      <c r="H30" s="145">
        <v>649664</v>
      </c>
      <c r="I30" s="1">
        <v>0.54776770394453389</v>
      </c>
    </row>
    <row r="31" spans="2:9">
      <c r="B31" s="41">
        <v>17</v>
      </c>
      <c r="C31" s="24" t="s">
        <v>64</v>
      </c>
      <c r="D31" s="146">
        <v>35955265</v>
      </c>
      <c r="E31" s="146">
        <v>3932697</v>
      </c>
      <c r="F31" s="146">
        <v>35955265</v>
      </c>
      <c r="G31" s="146">
        <v>1851840</v>
      </c>
      <c r="H31" s="146">
        <v>18433602</v>
      </c>
      <c r="I31" s="2">
        <v>0.48756978351026875</v>
      </c>
    </row>
  </sheetData>
  <customSheetViews>
    <customSheetView guid="{5DDDA852-2807-4645-BC75-EBD4EF3323A7}" topLeftCell="B1">
      <selection activeCell="F24" sqref="F24"/>
      <pageMargins left="0.7" right="0.7" top="0.75" bottom="0.75" header="0.3" footer="0.3"/>
      <pageSetup paperSize="9" orientation="portrait" r:id="rId1"/>
    </customSheetView>
    <customSheetView guid="{DB462ED3-28DC-47D7-98F7-CED01F66E2C7}" topLeftCell="A39">
      <selection sqref="A1:XFD1"/>
      <pageMargins left="0.7" right="0.7" top="0.75" bottom="0.75" header="0.3" footer="0.3"/>
      <pageSetup paperSize="9" orientation="portrait" r:id="rId2"/>
    </customSheetView>
    <customSheetView guid="{BE68C6EB-1B64-4B3E-8DDC-CA26F318E610}">
      <selection activeCell="D4" sqref="D4"/>
      <pageMargins left="0.7" right="0.7" top="0.75" bottom="0.75" header="0.3" footer="0.3"/>
      <pageSetup paperSize="9" orientation="portrait" r:id="rId3"/>
    </customSheetView>
    <customSheetView guid="{5AF40965-2356-4A48-B6FA-CB814CA4D7B2}" topLeftCell="A39">
      <selection sqref="A1:XFD1"/>
      <pageMargins left="0.7" right="0.7" top="0.75" bottom="0.75" header="0.3" footer="0.3"/>
      <pageSetup paperSize="9" orientation="portrait" r:id="rId4"/>
    </customSheetView>
    <customSheetView guid="{3FCB7B24-049F-4685-83CB-5231093E0117}" topLeftCell="A54">
      <selection activeCell="C74" sqref="C74"/>
      <pageMargins left="0.7" right="0.7" top="0.75" bottom="0.75" header="0.3" footer="0.3"/>
      <pageSetup paperSize="9" orientation="portrait" r:id="rId5"/>
    </customSheetView>
    <customSheetView guid="{F277ACEF-9FF8-431F-8537-DE60B790AA4F}">
      <selection activeCell="A12" sqref="A12"/>
      <pageMargins left="0.7" right="0.7" top="0.75" bottom="0.75" header="0.3" footer="0.3"/>
    </customSheetView>
    <customSheetView guid="{08462586-B7E0-434D-B6F4-B2B21EAA5D46}">
      <selection sqref="A1:H1"/>
      <pageMargins left="0.7" right="0.7" top="0.75" bottom="0.75" header="0.3" footer="0.3"/>
      <pageSetup paperSize="9" orientation="portrait" r:id="rId6"/>
    </customSheetView>
    <customSheetView guid="{59094C18-3CB5-482F-AA6A-9C313A318EBB}">
      <selection activeCell="J58" sqref="J58"/>
      <pageMargins left="0.7" right="0.7" top="0.75" bottom="0.75" header="0.3" footer="0.3"/>
      <pageSetup paperSize="9" orientation="portrait" r:id="rId7"/>
    </customSheetView>
    <customSheetView guid="{FD092655-EBEC-4730-9895-1567D9B70D5F}" topLeftCell="A33">
      <selection activeCell="F70" sqref="F70"/>
      <pageMargins left="0.7" right="0.7" top="0.75" bottom="0.75" header="0.3" footer="0.3"/>
    </customSheetView>
    <customSheetView guid="{7CA1DEE6-746E-4947-9BED-24AAED6E8B57}" topLeftCell="A11">
      <selection activeCell="A11" sqref="A11"/>
      <pageMargins left="0.7" right="0.7" top="0.75" bottom="0.75" header="0.3" footer="0.3"/>
      <pageSetup paperSize="9" orientation="portrait" r:id="rId8"/>
    </customSheetView>
    <customSheetView guid="{70E7FFDC-983F-46F7-B68F-0BE0A8C942E0}" topLeftCell="A37">
      <selection activeCell="I55" sqref="I55"/>
      <pageMargins left="0.7" right="0.7" top="0.75" bottom="0.75" header="0.3" footer="0.3"/>
    </customSheetView>
    <customSheetView guid="{F536E858-E5B2-4B36-88FC-BE776803F921}" topLeftCell="A33">
      <selection activeCell="F70" sqref="F70"/>
      <pageMargins left="0.7" right="0.7" top="0.75" bottom="0.75" header="0.3" footer="0.3"/>
    </customSheetView>
    <customSheetView guid="{0780CBEB-AF66-401E-9AFD-5F77700585BC}" topLeftCell="A7">
      <selection activeCell="A12" sqref="A12"/>
      <pageMargins left="0.7" right="0.7" top="0.75" bottom="0.75" header="0.3" footer="0.3"/>
    </customSheetView>
    <customSheetView guid="{F0048D33-26BA-4893-8BCC-88CEF82FEBB6}" topLeftCell="D12">
      <selection activeCell="R31" sqref="R31"/>
      <pageMargins left="0.7" right="0.7" top="0.75" bottom="0.75" header="0.3" footer="0.3"/>
    </customSheetView>
    <customSheetView guid="{8A1326BD-F0AB-414F-9F91-C2BB94CC9C17}" topLeftCell="A13">
      <selection activeCell="C28" sqref="C28"/>
      <pageMargins left="0.7" right="0.7" top="0.75" bottom="0.75" header="0.3" footer="0.3"/>
      <pageSetup paperSize="9" orientation="portrait" r:id="rId9"/>
    </customSheetView>
    <customSheetView guid="{FB7DEBE1-1047-4BE4-82FD-4BCA0CA8DD58}" topLeftCell="A13">
      <selection activeCell="C16" sqref="C16"/>
      <pageMargins left="0.7" right="0.7" top="0.75" bottom="0.75" header="0.3" footer="0.3"/>
    </customSheetView>
    <customSheetView guid="{B3153F5C-CAD5-4C41-96F3-3BC56052414C}" topLeftCell="A16">
      <selection activeCell="B41" sqref="B41"/>
      <pageMargins left="0.7" right="0.7" top="0.75" bottom="0.75" header="0.3" footer="0.3"/>
    </customSheetView>
    <customSheetView guid="{A7B3A108-9CF6-4687-9321-110D304B17B9}" topLeftCell="A33">
      <selection activeCell="F70" sqref="F70"/>
      <pageMargins left="0.7" right="0.7" top="0.75" bottom="0.75" header="0.3" footer="0.3"/>
    </customSheetView>
    <customSheetView guid="{D2C72E70-F766-4D56-9E10-3C91A63BB7F3}" topLeftCell="B1">
      <selection activeCell="B13" sqref="B13"/>
      <pageMargins left="0.7" right="0.7" top="0.75" bottom="0.75" header="0.3" footer="0.3"/>
      <pageSetup paperSize="9" orientation="portrait" r:id="rId10"/>
    </customSheetView>
    <customSheetView guid="{7CCD1884-1631-4809-8751-AE0939C32419}">
      <selection activeCell="J58" sqref="J58"/>
      <pageMargins left="0.7" right="0.7" top="0.75" bottom="0.75" header="0.3" footer="0.3"/>
    </customSheetView>
    <customSheetView guid="{3AD1D9CC-D162-4119-AFCC-0AF9105FB248}">
      <selection activeCell="H9" sqref="H9"/>
      <pageMargins left="0.7" right="0.7" top="0.75" bottom="0.75" header="0.3" footer="0.3"/>
    </customSheetView>
    <customSheetView guid="{931AA63B-6827-4BF4-8E25-ED232A88A09C}" topLeftCell="A33">
      <selection activeCell="F70" sqref="F70"/>
      <pageMargins left="0.7" right="0.7" top="0.75" bottom="0.75" header="0.3" footer="0.3"/>
    </customSheetView>
    <customSheetView guid="{CA1DE4BE-C006-4405-B064-304EE6CCACF1}">
      <selection sqref="A1:H1"/>
      <pageMargins left="0.7" right="0.7" top="0.75" bottom="0.75" header="0.3" footer="0.3"/>
      <pageSetup paperSize="9" orientation="portrait" r:id="rId11"/>
    </customSheetView>
    <customSheetView guid="{D3393B8E-C3CB-4E3A-976E-E4CD065299F0}" topLeftCell="A10">
      <selection activeCell="M30" sqref="M30"/>
      <pageMargins left="0.7" right="0.7" top="0.75" bottom="0.75" header="0.3" footer="0.3"/>
    </customSheetView>
    <customSheetView guid="{21329C76-F86B-400D-B8F5-F75B383E5B14}">
      <selection sqref="A1:H1"/>
      <pageMargins left="0.7" right="0.7" top="0.75" bottom="0.75" header="0.3" footer="0.3"/>
      <pageSetup paperSize="9" orientation="portrait" r:id="rId12"/>
    </customSheetView>
    <customSheetView guid="{CFC92B1C-D4F2-414F-8F12-92F529035B08}">
      <selection activeCell="H9" sqref="H9"/>
      <pageMargins left="0.7" right="0.7" top="0.75" bottom="0.75" header="0.3" footer="0.3"/>
      <pageSetup paperSize="9" orientation="portrait" r:id="rId13"/>
    </customSheetView>
    <customSheetView guid="{697182B0-1BEF-4A85-93A0-596802852AF2}" topLeftCell="A39">
      <selection sqref="A1:XFD1"/>
      <pageMargins left="0.7" right="0.7" top="0.75" bottom="0.75" header="0.3" footer="0.3"/>
      <pageSetup paperSize="9" orientation="portrait" r:id="rId14"/>
    </customSheetView>
    <customSheetView guid="{D37F8A47-E42F-4741-BE8D-5D961F7BB394}">
      <selection activeCell="D4" sqref="D4"/>
      <pageMargins left="0.7" right="0.7" top="0.75" bottom="0.75" header="0.3" footer="0.3"/>
      <pageSetup paperSize="9" orientation="portrait" r:id="rId15"/>
    </customSheetView>
    <customSheetView guid="{C83D4249-7B44-432A-B7FB-A6ACA6880240}">
      <selection activeCell="D4" sqref="D4"/>
      <pageMargins left="0.7" right="0.7" top="0.75" bottom="0.75" header="0.3" footer="0.3"/>
      <pageSetup paperSize="9" orientation="portrait" r:id="rId16"/>
    </customSheetView>
    <customSheetView guid="{51337751-BEAF-43F3-8CC9-400B99E751E8}" topLeftCell="A37">
      <selection activeCell="J67" sqref="J67"/>
      <pageMargins left="0.7" right="0.7" top="0.75" bottom="0.75" header="0.3" footer="0.3"/>
      <pageSetup paperSize="9" orientation="portrait" r:id="rId17"/>
    </customSheetView>
    <customSheetView guid="{EB80C77D-AF78-41A9-A5FE-A7459DA92422}" topLeftCell="B1">
      <selection activeCell="N55" sqref="N55"/>
      <pageMargins left="0.7" right="0.7" top="0.75" bottom="0.75" header="0.3" footer="0.3"/>
      <pageSetup paperSize="9" orientation="portrait" r:id="rId18"/>
    </customSheetView>
  </customSheetViews>
  <mergeCells count="4">
    <mergeCell ref="G11:I11"/>
    <mergeCell ref="D12:E12"/>
    <mergeCell ref="F12:G12"/>
    <mergeCell ref="H12:I12"/>
  </mergeCells>
  <pageMargins left="0.7" right="0.7" top="0.75" bottom="0.75" header="0.3" footer="0.3"/>
  <pageSetup paperSize="9" orientation="portrait" r:id="rId19"/>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I21"/>
  <sheetViews>
    <sheetView showGridLines="0" workbookViewId="0">
      <selection activeCell="D1" sqref="D1"/>
    </sheetView>
  </sheetViews>
  <sheetFormatPr defaultColWidth="9.140625" defaultRowHeight="12"/>
  <cols>
    <col min="1" max="1" width="5.85546875" style="3" customWidth="1"/>
    <col min="2" max="2" width="9.140625" style="3"/>
    <col min="3" max="3" width="19.85546875" style="3" customWidth="1"/>
    <col min="4" max="4" width="12.85546875" style="3" customWidth="1"/>
    <col min="5" max="5" width="12.140625" style="3" customWidth="1"/>
    <col min="6" max="6" width="11.7109375" style="3" customWidth="1"/>
    <col min="7" max="7" width="12.5703125" style="3" customWidth="1"/>
    <col min="8" max="8" width="13" style="3" customWidth="1"/>
    <col min="9" max="16384" width="9.140625" style="3"/>
  </cols>
  <sheetData>
    <row r="1" spans="1:9" ht="12.75">
      <c r="A1" s="588" t="str">
        <f>HYPERLINK("#INDEX!A2","back to index page")</f>
        <v>back to index page</v>
      </c>
      <c r="B1" s="960"/>
      <c r="C1" s="960"/>
    </row>
    <row r="2" spans="1:9" ht="12.75">
      <c r="A2"/>
      <c r="B2"/>
      <c r="C2"/>
    </row>
    <row r="3" spans="1:9" ht="12.75">
      <c r="A3"/>
      <c r="B3"/>
      <c r="C3"/>
    </row>
    <row r="4" spans="1:9" ht="12.75">
      <c r="A4"/>
      <c r="B4"/>
      <c r="C4"/>
    </row>
    <row r="5" spans="1:9" ht="12.75">
      <c r="A5"/>
      <c r="B5"/>
      <c r="C5"/>
    </row>
    <row r="6" spans="1:9" ht="12.75">
      <c r="A6"/>
      <c r="B6"/>
      <c r="C6"/>
    </row>
    <row r="7" spans="1:9" ht="12.75">
      <c r="A7"/>
      <c r="B7"/>
      <c r="C7"/>
    </row>
    <row r="9" spans="1:9">
      <c r="B9" s="493" t="s">
        <v>1784</v>
      </c>
      <c r="C9" s="494"/>
      <c r="D9" s="494"/>
      <c r="E9" s="494"/>
      <c r="F9" s="494"/>
      <c r="G9" s="494"/>
      <c r="H9" s="494"/>
    </row>
    <row r="12" spans="1:9" ht="12.75" customHeight="1">
      <c r="D12" s="28"/>
      <c r="E12" s="28"/>
      <c r="F12" s="28"/>
      <c r="G12" s="1020" t="s">
        <v>51</v>
      </c>
      <c r="H12" s="1020"/>
      <c r="I12" s="54"/>
    </row>
    <row r="13" spans="1:9" ht="20.25" customHeight="1">
      <c r="B13" s="554"/>
      <c r="C13" s="554"/>
      <c r="D13" s="1026" t="s">
        <v>1655</v>
      </c>
      <c r="E13" s="1023" t="s">
        <v>1654</v>
      </c>
      <c r="F13" s="1024"/>
      <c r="G13" s="1024"/>
      <c r="H13" s="1025"/>
    </row>
    <row r="14" spans="1:9" ht="23.25" customHeight="1">
      <c r="B14" s="554"/>
      <c r="C14" s="554"/>
      <c r="D14" s="1027"/>
      <c r="E14" s="725"/>
      <c r="F14" s="1026" t="s">
        <v>1652</v>
      </c>
      <c r="G14" s="1023" t="s">
        <v>1653</v>
      </c>
      <c r="H14" s="1025"/>
    </row>
    <row r="15" spans="1:9" ht="48">
      <c r="B15" s="554"/>
      <c r="C15" s="554"/>
      <c r="D15" s="1017"/>
      <c r="E15" s="567"/>
      <c r="F15" s="1017"/>
      <c r="G15" s="631"/>
      <c r="H15" s="155" t="s">
        <v>1651</v>
      </c>
    </row>
    <row r="16" spans="1:9" ht="12.75" customHeight="1">
      <c r="B16" s="28"/>
      <c r="C16" s="28"/>
      <c r="D16" s="510" t="s">
        <v>32</v>
      </c>
      <c r="E16" s="510" t="s">
        <v>54</v>
      </c>
      <c r="F16" s="510" t="s">
        <v>55</v>
      </c>
      <c r="G16" s="510" t="s">
        <v>1111</v>
      </c>
      <c r="H16" s="510" t="s">
        <v>56</v>
      </c>
    </row>
    <row r="17" spans="2:8">
      <c r="B17" s="41">
        <v>1</v>
      </c>
      <c r="C17" s="4" t="s">
        <v>272</v>
      </c>
      <c r="D17" s="145">
        <v>9530341</v>
      </c>
      <c r="E17" s="145">
        <v>14469794</v>
      </c>
      <c r="F17" s="145">
        <v>13936020</v>
      </c>
      <c r="G17" s="145">
        <v>533774</v>
      </c>
      <c r="H17" s="145">
        <v>0</v>
      </c>
    </row>
    <row r="18" spans="2:8">
      <c r="B18" s="41">
        <v>2</v>
      </c>
      <c r="C18" s="4" t="s">
        <v>1048</v>
      </c>
      <c r="D18" s="145">
        <v>5688716</v>
      </c>
      <c r="E18" s="145">
        <v>0</v>
      </c>
      <c r="F18" s="145">
        <v>0</v>
      </c>
      <c r="G18" s="145">
        <v>0</v>
      </c>
      <c r="H18" s="145">
        <v>0</v>
      </c>
    </row>
    <row r="19" spans="2:8" s="15" customFormat="1">
      <c r="B19" s="22">
        <v>3</v>
      </c>
      <c r="C19" s="24" t="s">
        <v>64</v>
      </c>
      <c r="D19" s="146">
        <v>15219057</v>
      </c>
      <c r="E19" s="146">
        <v>14469794</v>
      </c>
      <c r="F19" s="146">
        <v>13936020</v>
      </c>
      <c r="G19" s="146">
        <v>533774</v>
      </c>
      <c r="H19" s="146">
        <v>0</v>
      </c>
    </row>
    <row r="20" spans="2:8">
      <c r="B20" s="41">
        <v>4</v>
      </c>
      <c r="C20" s="61" t="s">
        <v>675</v>
      </c>
      <c r="D20" s="145">
        <v>77385</v>
      </c>
      <c r="E20" s="145">
        <v>108992</v>
      </c>
      <c r="F20" s="145">
        <v>98272</v>
      </c>
      <c r="G20" s="145">
        <v>10720</v>
      </c>
      <c r="H20" s="145">
        <v>0</v>
      </c>
    </row>
    <row r="21" spans="2:8" ht="15">
      <c r="B21" s="232" t="s">
        <v>151</v>
      </c>
      <c r="C21" s="61" t="s">
        <v>674</v>
      </c>
      <c r="D21" s="145">
        <v>77385</v>
      </c>
      <c r="E21" s="145">
        <v>108992</v>
      </c>
      <c r="F21" s="233"/>
      <c r="G21" s="233"/>
      <c r="H21" s="233"/>
    </row>
  </sheetData>
  <customSheetViews>
    <customSheetView guid="{5DDDA852-2807-4645-BC75-EBD4EF3323A7}" topLeftCell="A4">
      <selection activeCell="J26" sqref="J26"/>
      <pageMargins left="0.7" right="0.7" top="0.75" bottom="0.75" header="0.3" footer="0.3"/>
      <pageSetup paperSize="9" orientation="portrait" r:id="rId1"/>
    </customSheetView>
    <customSheetView guid="{DB462ED3-28DC-47D7-98F7-CED01F66E2C7}" topLeftCell="A31">
      <selection activeCell="D46" sqref="D46"/>
      <pageMargins left="0.7" right="0.7" top="0.75" bottom="0.75" header="0.3" footer="0.3"/>
      <pageSetup paperSize="9" orientation="portrait" r:id="rId2"/>
    </customSheetView>
    <customSheetView guid="{BE68C6EB-1B64-4B3E-8DDC-CA26F318E610}">
      <selection activeCell="D12" sqref="D12"/>
      <pageMargins left="0.7" right="0.7" top="0.75" bottom="0.75" header="0.3" footer="0.3"/>
      <pageSetup paperSize="9" orientation="portrait" r:id="rId3"/>
    </customSheetView>
    <customSheetView guid="{5AF40965-2356-4A48-B6FA-CB814CA4D7B2}" topLeftCell="A18">
      <selection activeCell="I37" sqref="I37"/>
      <pageMargins left="0.7" right="0.7" top="0.75" bottom="0.75" header="0.3" footer="0.3"/>
      <pageSetup paperSize="9" orientation="portrait" r:id="rId4"/>
    </customSheetView>
    <customSheetView guid="{3FCB7B24-049F-4685-83CB-5231093E0117}" topLeftCell="A20">
      <selection activeCell="D4" sqref="D4"/>
      <pageMargins left="0.7" right="0.7" top="0.75" bottom="0.75" header="0.3" footer="0.3"/>
      <pageSetup paperSize="9" orientation="portrait" r:id="rId5"/>
    </customSheetView>
    <customSheetView guid="{F277ACEF-9FF8-431F-8537-DE60B790AA4F}">
      <selection activeCell="H17" sqref="H17"/>
      <pageMargins left="0.7" right="0.7" top="0.75" bottom="0.75" header="0.3" footer="0.3"/>
    </customSheetView>
    <customSheetView guid="{08462586-B7E0-434D-B6F4-B2B21EAA5D46}" topLeftCell="D1">
      <selection activeCell="P19" sqref="P19"/>
      <pageMargins left="0.7" right="0.7" top="0.75" bottom="0.75" header="0.3" footer="0.3"/>
      <pageSetup paperSize="9" orientation="portrait" r:id="rId6"/>
    </customSheetView>
    <customSheetView guid="{59094C18-3CB5-482F-AA6A-9C313A318EBB}">
      <selection activeCell="J26" sqref="J26"/>
      <pageMargins left="0.7" right="0.7" top="0.75" bottom="0.75" header="0.3" footer="0.3"/>
      <pageSetup paperSize="9" orientation="portrait" r:id="rId7"/>
    </customSheetView>
    <customSheetView guid="{FD092655-EBEC-4730-9895-1567D9B70D5F}">
      <selection activeCell="H38" sqref="H38"/>
      <pageMargins left="0.7" right="0.7" top="0.75" bottom="0.75" header="0.3" footer="0.3"/>
      <pageSetup paperSize="9" orientation="portrait" r:id="rId8"/>
    </customSheetView>
    <customSheetView guid="{7CA1DEE6-746E-4947-9BED-24AAED6E8B57}" topLeftCell="F5">
      <selection activeCell="J37" sqref="J37"/>
      <pageMargins left="0.7" right="0.7" top="0.75" bottom="0.75" header="0.3" footer="0.3"/>
      <pageSetup paperSize="9" orientation="portrait" r:id="rId9"/>
    </customSheetView>
    <customSheetView guid="{70E7FFDC-983F-46F7-B68F-0BE0A8C942E0}" topLeftCell="A13">
      <selection activeCell="H37" sqref="H37"/>
      <pageMargins left="0.7" right="0.7" top="0.75" bottom="0.75" header="0.3" footer="0.3"/>
      <pageSetup paperSize="9" orientation="portrait" r:id="rId10"/>
    </customSheetView>
    <customSheetView guid="{F536E858-E5B2-4B36-88FC-BE776803F921}" topLeftCell="A14">
      <selection activeCell="C29" sqref="C29"/>
      <pageMargins left="0.7" right="0.7" top="0.75" bottom="0.75" header="0.3" footer="0.3"/>
      <pageSetup paperSize="9" orientation="portrait" r:id="rId11"/>
    </customSheetView>
    <customSheetView guid="{0780CBEB-AF66-401E-9AFD-5F77700585BC}">
      <selection activeCell="H17" sqref="H17"/>
      <pageMargins left="0.7" right="0.7" top="0.75" bottom="0.75" header="0.3" footer="0.3"/>
    </customSheetView>
    <customSheetView guid="{F0048D33-26BA-4893-8BCC-88CEF82FEBB6}">
      <selection activeCell="K38" sqref="K38"/>
      <pageMargins left="0.7" right="0.7" top="0.75" bottom="0.75" header="0.3" footer="0.3"/>
      <pageSetup paperSize="9" orientation="portrait" r:id="rId12"/>
    </customSheetView>
    <customSheetView guid="{8A1326BD-F0AB-414F-9F91-C2BB94CC9C17}">
      <selection activeCell="A26" sqref="A26:G31"/>
      <pageMargins left="0.7" right="0.7" top="0.75" bottom="0.75" header="0.3" footer="0.3"/>
    </customSheetView>
    <customSheetView guid="{FB7DEBE1-1047-4BE4-82FD-4BCA0CA8DD58}" topLeftCell="A7">
      <selection activeCell="C16" sqref="C16"/>
      <pageMargins left="0.7" right="0.7" top="0.75" bottom="0.75" header="0.3" footer="0.3"/>
    </customSheetView>
    <customSheetView guid="{B3153F5C-CAD5-4C41-96F3-3BC56052414C}" topLeftCell="A7">
      <selection activeCell="C16" sqref="C16"/>
      <pageMargins left="0.7" right="0.7" top="0.75" bottom="0.75" header="0.3" footer="0.3"/>
    </customSheetView>
    <customSheetView guid="{A7B3A108-9CF6-4687-9321-110D304B17B9}" topLeftCell="A8">
      <selection activeCell="D36" sqref="D36"/>
      <pageMargins left="0.7" right="0.7" top="0.75" bottom="0.75" header="0.3" footer="0.3"/>
      <pageSetup paperSize="9" orientation="portrait" r:id="rId13"/>
    </customSheetView>
    <customSheetView guid="{D2C72E70-F766-4D56-9E10-3C91A63BB7F3}">
      <selection activeCell="J26" sqref="J26"/>
      <pageMargins left="0.7" right="0.7" top="0.75" bottom="0.75" header="0.3" footer="0.3"/>
      <pageSetup paperSize="9" orientation="portrait" r:id="rId14"/>
    </customSheetView>
    <customSheetView guid="{7CCD1884-1631-4809-8751-AE0939C32419}">
      <selection activeCell="J26" sqref="J26"/>
      <pageMargins left="0.7" right="0.7" top="0.75" bottom="0.75" header="0.3" footer="0.3"/>
    </customSheetView>
    <customSheetView guid="{3AD1D9CC-D162-4119-AFCC-0AF9105FB248}">
      <selection activeCell="C11" sqref="C11"/>
      <pageMargins left="0.7" right="0.7" top="0.75" bottom="0.75" header="0.3" footer="0.3"/>
    </customSheetView>
    <customSheetView guid="{931AA63B-6827-4BF4-8E25-ED232A88A09C}">
      <selection activeCell="H38" sqref="H38"/>
      <pageMargins left="0.7" right="0.7" top="0.75" bottom="0.75" header="0.3" footer="0.3"/>
      <pageSetup paperSize="9" orientation="portrait" r:id="rId15"/>
    </customSheetView>
    <customSheetView guid="{CA1DE4BE-C006-4405-B064-304EE6CCACF1}" topLeftCell="D1">
      <selection activeCell="P19" sqref="P19"/>
      <pageMargins left="0.7" right="0.7" top="0.75" bottom="0.75" header="0.3" footer="0.3"/>
      <pageSetup paperSize="9" orientation="portrait" r:id="rId16"/>
    </customSheetView>
    <customSheetView guid="{D3393B8E-C3CB-4E3A-976E-E4CD065299F0}">
      <selection activeCell="K14" sqref="K14:Q19"/>
      <pageMargins left="0.7" right="0.7" top="0.75" bottom="0.75" header="0.3" footer="0.3"/>
    </customSheetView>
    <customSheetView guid="{21329C76-F86B-400D-B8F5-F75B383E5B14}" topLeftCell="D1">
      <selection activeCell="P19" sqref="P19"/>
      <pageMargins left="0.7" right="0.7" top="0.75" bottom="0.75" header="0.3" footer="0.3"/>
      <pageSetup paperSize="9" orientation="portrait" r:id="rId17"/>
    </customSheetView>
    <customSheetView guid="{CFC92B1C-D4F2-414F-8F12-92F529035B08}" topLeftCell="A20">
      <selection activeCell="C27" sqref="C27"/>
      <pageMargins left="0.7" right="0.7" top="0.75" bottom="0.75" header="0.3" footer="0.3"/>
      <pageSetup paperSize="9" orientation="portrait" r:id="rId18"/>
    </customSheetView>
    <customSheetView guid="{697182B0-1BEF-4A85-93A0-596802852AF2}" topLeftCell="A18">
      <selection activeCell="I37" sqref="I37"/>
      <pageMargins left="0.7" right="0.7" top="0.75" bottom="0.75" header="0.3" footer="0.3"/>
      <pageSetup paperSize="9" orientation="portrait" r:id="rId19"/>
    </customSheetView>
    <customSheetView guid="{D37F8A47-E42F-4741-BE8D-5D961F7BB394}">
      <selection activeCell="D12" sqref="D12"/>
      <pageMargins left="0.7" right="0.7" top="0.75" bottom="0.75" header="0.3" footer="0.3"/>
      <pageSetup paperSize="9" orientation="portrait" r:id="rId20"/>
    </customSheetView>
    <customSheetView guid="{C83D4249-7B44-432A-B7FB-A6ACA6880240}">
      <selection activeCell="D12" sqref="D12"/>
      <pageMargins left="0.7" right="0.7" top="0.75" bottom="0.75" header="0.3" footer="0.3"/>
      <pageSetup paperSize="9" orientation="portrait" r:id="rId21"/>
    </customSheetView>
    <customSheetView guid="{51337751-BEAF-43F3-8CC9-400B99E751E8}" topLeftCell="A13">
      <selection activeCell="I28" sqref="I28"/>
      <pageMargins left="0.7" right="0.7" top="0.75" bottom="0.75" header="0.3" footer="0.3"/>
      <pageSetup paperSize="9" orientation="portrait" r:id="rId22"/>
    </customSheetView>
    <customSheetView guid="{EB80C77D-AF78-41A9-A5FE-A7459DA92422}" topLeftCell="A4">
      <selection activeCell="N55" sqref="N55"/>
      <pageMargins left="0.7" right="0.7" top="0.75" bottom="0.75" header="0.3" footer="0.3"/>
      <pageSetup paperSize="9" orientation="portrait" r:id="rId23"/>
    </customSheetView>
  </customSheetViews>
  <mergeCells count="5">
    <mergeCell ref="G12:H12"/>
    <mergeCell ref="E13:H13"/>
    <mergeCell ref="D13:D15"/>
    <mergeCell ref="F14:F15"/>
    <mergeCell ref="G14:H14"/>
  </mergeCells>
  <pageMargins left="0.7" right="0.7" top="0.75" bottom="0.75" header="0.3" footer="0.3"/>
  <pageSetup paperSize="9" orientation="portrait" r:id="rId2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A1:D24"/>
  <sheetViews>
    <sheetView showGridLines="0" workbookViewId="0">
      <selection activeCell="C1" sqref="A1:C1"/>
    </sheetView>
  </sheetViews>
  <sheetFormatPr defaultColWidth="9.140625" defaultRowHeight="12"/>
  <cols>
    <col min="1" max="1" width="5.85546875" style="3" customWidth="1"/>
    <col min="2" max="2" width="4.42578125" style="3" customWidth="1"/>
    <col min="3" max="3" width="44.140625" style="3" customWidth="1"/>
    <col min="4" max="4" width="12.140625" style="3" customWidth="1"/>
    <col min="5" max="16384" width="9.140625" style="3"/>
  </cols>
  <sheetData>
    <row r="1" spans="1:4" ht="12.75">
      <c r="A1" s="584" t="str">
        <f>HYPERLINK("#INDEX!A2","back to index page")</f>
        <v>back to index page</v>
      </c>
      <c r="B1" s="960"/>
      <c r="C1" s="960"/>
    </row>
    <row r="2" spans="1:4" ht="12.75">
      <c r="A2"/>
    </row>
    <row r="3" spans="1:4" ht="12.75">
      <c r="A3"/>
    </row>
    <row r="4" spans="1:4" ht="12.75">
      <c r="A4"/>
    </row>
    <row r="5" spans="1:4" ht="12.75">
      <c r="A5"/>
    </row>
    <row r="6" spans="1:4" ht="13.5" customHeight="1">
      <c r="A6"/>
    </row>
    <row r="7" spans="1:4" ht="13.5" customHeight="1">
      <c r="A7"/>
    </row>
    <row r="8" spans="1:4" ht="13.5" customHeight="1">
      <c r="A8"/>
    </row>
    <row r="9" spans="1:4" ht="13.5" customHeight="1">
      <c r="B9" s="493" t="s">
        <v>1785</v>
      </c>
      <c r="C9" s="494"/>
      <c r="D9" s="494"/>
    </row>
    <row r="10" spans="1:4" ht="13.5" customHeight="1"/>
    <row r="11" spans="1:4" ht="12.75" customHeight="1">
      <c r="D11" s="228" t="s">
        <v>51</v>
      </c>
    </row>
    <row r="12" spans="1:4" ht="38.25" customHeight="1">
      <c r="B12" s="163"/>
      <c r="C12" s="163"/>
      <c r="D12" s="25" t="s">
        <v>676</v>
      </c>
    </row>
    <row r="13" spans="1:4" ht="15.75" customHeight="1">
      <c r="B13" s="16"/>
      <c r="C13" s="16"/>
      <c r="D13" s="18" t="s">
        <v>32</v>
      </c>
    </row>
    <row r="14" spans="1:4">
      <c r="B14" s="50"/>
      <c r="C14" s="17" t="s">
        <v>211</v>
      </c>
      <c r="D14" s="147">
        <v>6650</v>
      </c>
    </row>
    <row r="15" spans="1:4">
      <c r="B15" s="32" t="s">
        <v>1</v>
      </c>
      <c r="C15" s="63" t="s">
        <v>212</v>
      </c>
      <c r="D15" s="145">
        <v>6650</v>
      </c>
    </row>
    <row r="16" spans="1:4">
      <c r="B16" s="18" t="s">
        <v>2</v>
      </c>
      <c r="C16" s="63" t="s">
        <v>213</v>
      </c>
      <c r="D16" s="145">
        <v>0</v>
      </c>
    </row>
    <row r="17" spans="2:4">
      <c r="B17" s="18" t="s">
        <v>3</v>
      </c>
      <c r="C17" s="63" t="s">
        <v>214</v>
      </c>
      <c r="D17" s="145">
        <v>0</v>
      </c>
    </row>
    <row r="18" spans="2:4">
      <c r="B18" s="18" t="s">
        <v>4</v>
      </c>
      <c r="C18" s="63" t="s">
        <v>215</v>
      </c>
      <c r="D18" s="145">
        <v>0</v>
      </c>
    </row>
    <row r="19" spans="2:4">
      <c r="B19" s="18"/>
      <c r="C19" s="17" t="s">
        <v>216</v>
      </c>
      <c r="D19" s="147"/>
    </row>
    <row r="20" spans="2:4">
      <c r="B20" s="18" t="s">
        <v>5</v>
      </c>
      <c r="C20" s="63" t="s">
        <v>217</v>
      </c>
      <c r="D20" s="145">
        <v>0</v>
      </c>
    </row>
    <row r="21" spans="2:4">
      <c r="B21" s="18" t="s">
        <v>6</v>
      </c>
      <c r="C21" s="63" t="s">
        <v>218</v>
      </c>
      <c r="D21" s="145">
        <v>0</v>
      </c>
    </row>
    <row r="22" spans="2:4">
      <c r="B22" s="18" t="s">
        <v>7</v>
      </c>
      <c r="C22" s="63" t="s">
        <v>219</v>
      </c>
      <c r="D22" s="145">
        <v>0</v>
      </c>
    </row>
    <row r="23" spans="2:4">
      <c r="B23" s="18" t="s">
        <v>8</v>
      </c>
      <c r="C23" s="17" t="s">
        <v>220</v>
      </c>
      <c r="D23" s="145">
        <v>0</v>
      </c>
    </row>
    <row r="24" spans="2:4" s="29" customFormat="1">
      <c r="B24" s="117" t="s">
        <v>9</v>
      </c>
      <c r="C24" s="64" t="s">
        <v>64</v>
      </c>
      <c r="D24" s="146">
        <v>6650</v>
      </c>
    </row>
  </sheetData>
  <customSheetViews>
    <customSheetView guid="{5DDDA852-2807-4645-BC75-EBD4EF3323A7}">
      <selection activeCell="C4" sqref="C4"/>
      <pageMargins left="0.7" right="0.7" top="0.75" bottom="0.75" header="0.3" footer="0.3"/>
      <pageSetup paperSize="9" orientation="portrait" r:id="rId1"/>
    </customSheetView>
    <customSheetView guid="{DB462ED3-28DC-47D7-98F7-CED01F66E2C7}" topLeftCell="A22">
      <selection activeCell="C57" sqref="C57"/>
      <pageMargins left="0.7" right="0.7" top="0.75" bottom="0.75" header="0.3" footer="0.3"/>
      <pageSetup paperSize="9" orientation="portrait" r:id="rId2"/>
    </customSheetView>
    <customSheetView guid="{BE68C6EB-1B64-4B3E-8DDC-CA26F318E610}" topLeftCell="A39">
      <selection activeCell="D4" sqref="D4"/>
      <pageMargins left="0.7" right="0.7" top="0.75" bottom="0.75" header="0.3" footer="0.3"/>
      <pageSetup paperSize="9" orientation="portrait" r:id="rId3"/>
    </customSheetView>
    <customSheetView guid="{5AF40965-2356-4A48-B6FA-CB814CA4D7B2}" topLeftCell="A22">
      <selection activeCell="C57" sqref="C57"/>
      <pageMargins left="0.7" right="0.7" top="0.75" bottom="0.75" header="0.3" footer="0.3"/>
      <pageSetup paperSize="9" orientation="portrait" r:id="rId4"/>
    </customSheetView>
    <customSheetView guid="{3FCB7B24-049F-4685-83CB-5231093E0117}" topLeftCell="A21">
      <selection activeCell="D4" sqref="D4"/>
      <pageMargins left="0.7" right="0.7" top="0.75" bottom="0.75" header="0.3" footer="0.3"/>
      <pageSetup paperSize="9" orientation="portrait" r:id="rId5"/>
    </customSheetView>
    <customSheetView guid="{F277ACEF-9FF8-431F-8537-DE60B790AA4F}">
      <selection activeCell="F53" sqref="F53"/>
      <pageMargins left="0.7" right="0.7" top="0.75" bottom="0.75" header="0.3" footer="0.3"/>
      <pageSetup paperSize="9" orientation="portrait" r:id="rId6"/>
    </customSheetView>
    <customSheetView guid="{08462586-B7E0-434D-B6F4-B2B21EAA5D46}">
      <selection activeCell="C18" sqref="C18"/>
      <pageMargins left="0.7" right="0.7" top="0.75" bottom="0.75" header="0.3" footer="0.3"/>
      <pageSetup paperSize="9" orientation="portrait" r:id="rId7"/>
    </customSheetView>
    <customSheetView guid="{59094C18-3CB5-482F-AA6A-9C313A318EBB}">
      <selection activeCell="K44" sqref="K44"/>
      <pageMargins left="0.7" right="0.7" top="0.75" bottom="0.75" header="0.3" footer="0.3"/>
      <pageSetup paperSize="9" orientation="portrait" r:id="rId8"/>
    </customSheetView>
    <customSheetView guid="{FD092655-EBEC-4730-9895-1567D9B70D5F}" topLeftCell="A13">
      <selection activeCell="K44" sqref="K44"/>
      <pageMargins left="0.7" right="0.7" top="0.75" bottom="0.75" header="0.3" footer="0.3"/>
    </customSheetView>
    <customSheetView guid="{7CA1DEE6-746E-4947-9BED-24AAED6E8B57}" topLeftCell="A13">
      <selection activeCell="H52" sqref="H52"/>
      <pageMargins left="0.7" right="0.7" top="0.75" bottom="0.75" header="0.3" footer="0.3"/>
      <pageSetup paperSize="9" orientation="portrait" r:id="rId9"/>
    </customSheetView>
    <customSheetView guid="{70E7FFDC-983F-46F7-B68F-0BE0A8C942E0}" topLeftCell="A31">
      <selection activeCell="C51" sqref="C51"/>
      <pageMargins left="0.7" right="0.7" top="0.75" bottom="0.75" header="0.3" footer="0.3"/>
      <pageSetup paperSize="9" orientation="portrait" r:id="rId10"/>
    </customSheetView>
    <customSheetView guid="{F536E858-E5B2-4B36-88FC-BE776803F921}" topLeftCell="A13">
      <selection activeCell="K44" sqref="K44"/>
      <pageMargins left="0.7" right="0.7" top="0.75" bottom="0.75" header="0.3" footer="0.3"/>
    </customSheetView>
    <customSheetView guid="{0780CBEB-AF66-401E-9AFD-5F77700585BC}" topLeftCell="A13">
      <selection activeCell="F53" sqref="F53"/>
      <pageMargins left="0.7" right="0.7" top="0.75" bottom="0.75" header="0.3" footer="0.3"/>
      <pageSetup paperSize="9" orientation="portrait" r:id="rId11"/>
    </customSheetView>
    <customSheetView guid="{F0048D33-26BA-4893-8BCC-88CEF82FEBB6}">
      <selection activeCell="H15" sqref="H15:K27"/>
      <pageMargins left="0.7" right="0.7" top="0.75" bottom="0.75" header="0.3" footer="0.3"/>
    </customSheetView>
    <customSheetView guid="{8A1326BD-F0AB-414F-9F91-C2BB94CC9C17}" topLeftCell="A10">
      <selection activeCell="C27" sqref="C27"/>
      <pageMargins left="0.7" right="0.7" top="0.75" bottom="0.75" header="0.3" footer="0.3"/>
    </customSheetView>
    <customSheetView guid="{FB7DEBE1-1047-4BE4-82FD-4BCA0CA8DD58}" topLeftCell="A16">
      <selection activeCell="B27" sqref="B27"/>
      <pageMargins left="0.7" right="0.7" top="0.75" bottom="0.75" header="0.3" footer="0.3"/>
    </customSheetView>
    <customSheetView guid="{B3153F5C-CAD5-4C41-96F3-3BC56052414C}" topLeftCell="A7">
      <selection activeCell="B52" sqref="B52"/>
      <pageMargins left="0.7" right="0.7" top="0.75" bottom="0.75" header="0.3" footer="0.3"/>
      <pageSetup paperSize="9" orientation="portrait" r:id="rId12"/>
    </customSheetView>
    <customSheetView guid="{A7B3A108-9CF6-4687-9321-110D304B17B9}" topLeftCell="A13">
      <selection activeCell="K44" sqref="K44"/>
      <pageMargins left="0.7" right="0.7" top="0.75" bottom="0.75" header="0.3" footer="0.3"/>
    </customSheetView>
    <customSheetView guid="{D2C72E70-F766-4D56-9E10-3C91A63BB7F3}">
      <selection activeCell="B32" sqref="B32"/>
      <pageMargins left="0.7" right="0.7" top="0.75" bottom="0.75" header="0.3" footer="0.3"/>
      <pageSetup paperSize="9" orientation="portrait" r:id="rId13"/>
    </customSheetView>
    <customSheetView guid="{7CCD1884-1631-4809-8751-AE0939C32419}">
      <selection activeCell="C4" sqref="C4"/>
      <pageMargins left="0.7" right="0.7" top="0.75" bottom="0.75" header="0.3" footer="0.3"/>
      <pageSetup paperSize="9" orientation="portrait" r:id="rId14"/>
    </customSheetView>
    <customSheetView guid="{3AD1D9CC-D162-4119-AFCC-0AF9105FB248}">
      <selection activeCell="D66" sqref="D66"/>
      <pageMargins left="0.7" right="0.7" top="0.75" bottom="0.75" header="0.3" footer="0.3"/>
      <pageSetup paperSize="9" orientation="portrait" r:id="rId15"/>
    </customSheetView>
    <customSheetView guid="{931AA63B-6827-4BF4-8E25-ED232A88A09C}" topLeftCell="A13">
      <selection activeCell="K44" sqref="K44"/>
      <pageMargins left="0.7" right="0.7" top="0.75" bottom="0.75" header="0.3" footer="0.3"/>
    </customSheetView>
    <customSheetView guid="{CA1DE4BE-C006-4405-B064-304EE6CCACF1}">
      <selection activeCell="C18" sqref="C18"/>
      <pageMargins left="0.7" right="0.7" top="0.75" bottom="0.75" header="0.3" footer="0.3"/>
      <pageSetup paperSize="9" orientation="portrait" r:id="rId16"/>
    </customSheetView>
    <customSheetView guid="{D3393B8E-C3CB-4E3A-976E-E4CD065299F0}" topLeftCell="A10">
      <selection activeCell="H15" sqref="H15:K27"/>
      <pageMargins left="0.7" right="0.7" top="0.75" bottom="0.75" header="0.3" footer="0.3"/>
      <pageSetup paperSize="9" orientation="portrait" r:id="rId17"/>
    </customSheetView>
    <customSheetView guid="{21329C76-F86B-400D-B8F5-F75B383E5B14}">
      <selection activeCell="C18" sqref="C18"/>
      <pageMargins left="0.7" right="0.7" top="0.75" bottom="0.75" header="0.3" footer="0.3"/>
      <pageSetup paperSize="9" orientation="portrait" r:id="rId18"/>
    </customSheetView>
    <customSheetView guid="{CFC92B1C-D4F2-414F-8F12-92F529035B08}" topLeftCell="A13">
      <selection activeCell="D66" sqref="D66"/>
      <pageMargins left="0.7" right="0.7" top="0.75" bottom="0.75" header="0.3" footer="0.3"/>
      <pageSetup paperSize="9" orientation="portrait" r:id="rId19"/>
    </customSheetView>
    <customSheetView guid="{697182B0-1BEF-4A85-93A0-596802852AF2}" topLeftCell="A22">
      <selection activeCell="C57" sqref="C57"/>
      <pageMargins left="0.7" right="0.7" top="0.75" bottom="0.75" header="0.3" footer="0.3"/>
      <pageSetup paperSize="9" orientation="portrait" r:id="rId20"/>
    </customSheetView>
    <customSheetView guid="{D37F8A47-E42F-4741-BE8D-5D961F7BB394}" topLeftCell="A39">
      <selection activeCell="D4" sqref="D4"/>
      <pageMargins left="0.7" right="0.7" top="0.75" bottom="0.75" header="0.3" footer="0.3"/>
      <pageSetup paperSize="9" orientation="portrait" r:id="rId21"/>
    </customSheetView>
    <customSheetView guid="{C83D4249-7B44-432A-B7FB-A6ACA6880240}" topLeftCell="A39">
      <selection activeCell="D4" sqref="D4"/>
      <pageMargins left="0.7" right="0.7" top="0.75" bottom="0.75" header="0.3" footer="0.3"/>
      <pageSetup paperSize="9" orientation="portrait" r:id="rId22"/>
    </customSheetView>
    <customSheetView guid="{51337751-BEAF-43F3-8CC9-400B99E751E8}" topLeftCell="A19">
      <selection activeCell="D51" sqref="D51"/>
      <pageMargins left="0.7" right="0.7" top="0.75" bottom="0.75" header="0.3" footer="0.3"/>
      <pageSetup paperSize="9" orientation="portrait" r:id="rId23"/>
    </customSheetView>
    <customSheetView guid="{EB80C77D-AF78-41A9-A5FE-A7459DA92422}">
      <selection activeCell="N55" sqref="N55"/>
      <pageMargins left="0.7" right="0.7" top="0.75" bottom="0.75" header="0.3" footer="0.3"/>
      <pageSetup paperSize="9" orientation="portrait" r:id="rId24"/>
    </customSheetView>
  </customSheetViews>
  <pageMargins left="0.7" right="0.7" top="0.75" bottom="0.75" header="0.3" footer="0.3"/>
  <pageSetup paperSize="9" orientation="portrait" r:id="rId2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249977111117893"/>
  </sheetPr>
  <dimension ref="A1:F43"/>
  <sheetViews>
    <sheetView showGridLines="0" topLeftCell="A13" workbookViewId="0">
      <selection activeCell="K19" sqref="K19"/>
    </sheetView>
  </sheetViews>
  <sheetFormatPr defaultColWidth="9.140625" defaultRowHeight="12"/>
  <cols>
    <col min="1" max="1" width="5.85546875" style="79" customWidth="1"/>
    <col min="2" max="2" width="20.5703125" style="79" customWidth="1"/>
    <col min="3" max="3" width="9.85546875" style="79" customWidth="1"/>
    <col min="4" max="4" width="11" style="79" customWidth="1"/>
    <col min="5" max="5" width="9.42578125" style="79" bestFit="1" customWidth="1"/>
    <col min="6" max="6" width="11.5703125" style="79" customWidth="1"/>
    <col min="7" max="16384" width="9.140625" style="79"/>
  </cols>
  <sheetData>
    <row r="1" spans="1:6" ht="12.75">
      <c r="A1" s="593" t="str">
        <f>HYPERLINK("#INDEX!A2","back to index page")</f>
        <v>back to index page</v>
      </c>
      <c r="B1" s="963"/>
    </row>
    <row r="2" spans="1:6" ht="12.75">
      <c r="A2"/>
    </row>
    <row r="3" spans="1:6" ht="12.75">
      <c r="A3"/>
    </row>
    <row r="4" spans="1:6" ht="12.75">
      <c r="A4"/>
    </row>
    <row r="5" spans="1:6" ht="12.75">
      <c r="A5"/>
    </row>
    <row r="6" spans="1:6" ht="12.75">
      <c r="A6"/>
    </row>
    <row r="7" spans="1:6" ht="12.75">
      <c r="A7"/>
    </row>
    <row r="8" spans="1:6" ht="12.75">
      <c r="A8"/>
    </row>
    <row r="9" spans="1:6">
      <c r="B9" s="502" t="s">
        <v>2002</v>
      </c>
      <c r="C9" s="503"/>
      <c r="D9" s="503"/>
      <c r="E9" s="503"/>
      <c r="F9" s="503"/>
    </row>
    <row r="10" spans="1:6">
      <c r="B10" s="100"/>
    </row>
    <row r="11" spans="1:6" s="101" customFormat="1" ht="14.25" customHeight="1">
      <c r="E11" s="1028" t="s">
        <v>51</v>
      </c>
      <c r="F11" s="1028"/>
    </row>
    <row r="12" spans="1:6" s="99" customFormat="1" ht="12" customHeight="1">
      <c r="B12" s="1031" t="s">
        <v>521</v>
      </c>
      <c r="C12" s="1032" t="s">
        <v>522</v>
      </c>
      <c r="D12" s="1032"/>
      <c r="E12" s="1029" t="s">
        <v>523</v>
      </c>
      <c r="F12" s="1029" t="s">
        <v>524</v>
      </c>
    </row>
    <row r="13" spans="1:6" s="99" customFormat="1" ht="29.25" customHeight="1">
      <c r="B13" s="1031"/>
      <c r="C13" s="124" t="s">
        <v>525</v>
      </c>
      <c r="D13" s="124" t="s">
        <v>526</v>
      </c>
      <c r="E13" s="1029"/>
      <c r="F13" s="1029"/>
    </row>
    <row r="14" spans="1:6" s="99" customFormat="1">
      <c r="B14" s="568"/>
      <c r="C14" s="726" t="s">
        <v>32</v>
      </c>
      <c r="D14" s="726" t="s">
        <v>54</v>
      </c>
      <c r="E14" s="727" t="s">
        <v>55</v>
      </c>
      <c r="F14" s="727" t="s">
        <v>1111</v>
      </c>
    </row>
    <row r="15" spans="1:6" ht="24" customHeight="1">
      <c r="B15" s="126" t="s">
        <v>527</v>
      </c>
      <c r="C15" s="146">
        <v>55523241</v>
      </c>
      <c r="D15" s="146">
        <v>55526231</v>
      </c>
      <c r="E15" s="146">
        <v>-2990</v>
      </c>
      <c r="F15" s="146">
        <v>0</v>
      </c>
    </row>
    <row r="16" spans="1:6" ht="24">
      <c r="B16" s="125" t="s">
        <v>528</v>
      </c>
      <c r="C16" s="150">
        <v>52990310</v>
      </c>
      <c r="D16" s="150">
        <v>53001228</v>
      </c>
      <c r="E16" s="150">
        <v>-10918</v>
      </c>
      <c r="F16" s="151"/>
    </row>
    <row r="17" spans="2:6">
      <c r="B17" s="125" t="s">
        <v>529</v>
      </c>
      <c r="C17" s="150">
        <v>2518057</v>
      </c>
      <c r="D17" s="150">
        <v>2510134</v>
      </c>
      <c r="E17" s="150">
        <v>7923</v>
      </c>
      <c r="F17" s="151"/>
    </row>
    <row r="18" spans="2:6">
      <c r="B18" s="911" t="s">
        <v>1650</v>
      </c>
      <c r="C18" s="150">
        <v>14874</v>
      </c>
      <c r="D18" s="150">
        <v>14869</v>
      </c>
      <c r="E18" s="150">
        <v>5</v>
      </c>
      <c r="F18" s="151"/>
    </row>
    <row r="19" spans="2:6" ht="11.25" customHeight="1">
      <c r="B19" s="123" t="s">
        <v>530</v>
      </c>
      <c r="C19" s="150"/>
      <c r="D19" s="150"/>
      <c r="E19" s="150"/>
      <c r="F19" s="151"/>
    </row>
    <row r="20" spans="2:6">
      <c r="B20" s="235" t="s">
        <v>696</v>
      </c>
      <c r="C20" s="150">
        <v>15217296</v>
      </c>
      <c r="D20" s="150">
        <v>15243696</v>
      </c>
      <c r="E20" s="150">
        <v>-26400</v>
      </c>
      <c r="F20" s="151"/>
    </row>
    <row r="21" spans="2:6">
      <c r="B21" s="235" t="s">
        <v>695</v>
      </c>
      <c r="C21" s="150">
        <v>37773014</v>
      </c>
      <c r="D21" s="150">
        <v>37757532</v>
      </c>
      <c r="E21" s="150">
        <v>15482</v>
      </c>
      <c r="F21" s="151"/>
    </row>
    <row r="22" spans="2:6">
      <c r="B22" s="235" t="s">
        <v>677</v>
      </c>
      <c r="C22" s="150">
        <v>233</v>
      </c>
      <c r="D22" s="150">
        <v>145</v>
      </c>
      <c r="E22" s="150">
        <v>88</v>
      </c>
      <c r="F22" s="151"/>
    </row>
    <row r="23" spans="2:6">
      <c r="B23" s="235" t="s">
        <v>678</v>
      </c>
      <c r="C23" s="150">
        <v>2210</v>
      </c>
      <c r="D23" s="150">
        <v>2153</v>
      </c>
      <c r="E23" s="150">
        <v>57</v>
      </c>
      <c r="F23" s="151"/>
    </row>
    <row r="24" spans="2:6">
      <c r="B24" s="235" t="s">
        <v>681</v>
      </c>
      <c r="C24" s="150">
        <v>192</v>
      </c>
      <c r="D24" s="150">
        <v>182</v>
      </c>
      <c r="E24" s="150">
        <v>10</v>
      </c>
      <c r="F24" s="151"/>
    </row>
    <row r="25" spans="2:6">
      <c r="B25" s="235" t="s">
        <v>679</v>
      </c>
      <c r="C25" s="150">
        <v>89106</v>
      </c>
      <c r="D25" s="150">
        <v>88664</v>
      </c>
      <c r="E25" s="150">
        <v>442</v>
      </c>
      <c r="F25" s="151"/>
    </row>
    <row r="26" spans="2:6">
      <c r="B26" s="235" t="s">
        <v>682</v>
      </c>
      <c r="C26" s="150">
        <v>303</v>
      </c>
      <c r="D26" s="150">
        <v>251</v>
      </c>
      <c r="E26" s="150">
        <v>52</v>
      </c>
      <c r="F26" s="151"/>
    </row>
    <row r="27" spans="2:6">
      <c r="B27" s="235" t="s">
        <v>683</v>
      </c>
      <c r="C27" s="150">
        <v>158496</v>
      </c>
      <c r="D27" s="150">
        <v>158461</v>
      </c>
      <c r="E27" s="150">
        <v>35</v>
      </c>
      <c r="F27" s="151"/>
    </row>
    <row r="28" spans="2:6">
      <c r="B28" s="235" t="s">
        <v>685</v>
      </c>
      <c r="C28" s="150">
        <v>188699</v>
      </c>
      <c r="D28" s="150">
        <v>182581</v>
      </c>
      <c r="E28" s="150">
        <v>6118</v>
      </c>
      <c r="F28" s="151"/>
    </row>
    <row r="29" spans="2:6">
      <c r="B29" s="235" t="s">
        <v>686</v>
      </c>
      <c r="C29" s="150">
        <v>4297</v>
      </c>
      <c r="D29" s="150">
        <v>4316</v>
      </c>
      <c r="E29" s="150">
        <v>-19</v>
      </c>
      <c r="F29" s="151"/>
    </row>
    <row r="30" spans="2:6">
      <c r="B30" s="235" t="s">
        <v>687</v>
      </c>
      <c r="C30" s="150">
        <v>339</v>
      </c>
      <c r="D30" s="150">
        <v>146</v>
      </c>
      <c r="E30" s="150">
        <v>193</v>
      </c>
      <c r="F30" s="151"/>
    </row>
    <row r="31" spans="2:6">
      <c r="B31" s="235" t="s">
        <v>688</v>
      </c>
      <c r="C31" s="150">
        <v>340</v>
      </c>
      <c r="D31" s="150">
        <v>390</v>
      </c>
      <c r="E31" s="150">
        <v>-50</v>
      </c>
      <c r="F31" s="151"/>
    </row>
    <row r="32" spans="2:6">
      <c r="B32" s="235" t="s">
        <v>689</v>
      </c>
      <c r="C32" s="150">
        <v>51248</v>
      </c>
      <c r="D32" s="150">
        <v>51221</v>
      </c>
      <c r="E32" s="150">
        <v>27</v>
      </c>
      <c r="F32" s="151"/>
    </row>
    <row r="33" spans="2:6">
      <c r="B33" s="235" t="s">
        <v>690</v>
      </c>
      <c r="C33" s="150">
        <v>489</v>
      </c>
      <c r="D33" s="150">
        <v>478</v>
      </c>
      <c r="E33" s="150">
        <v>11</v>
      </c>
      <c r="F33" s="151"/>
    </row>
    <row r="34" spans="2:6">
      <c r="B34" s="235" t="s">
        <v>691</v>
      </c>
      <c r="C34" s="150">
        <v>189</v>
      </c>
      <c r="D34" s="150">
        <v>173</v>
      </c>
      <c r="E34" s="150">
        <v>16</v>
      </c>
      <c r="F34" s="151"/>
    </row>
    <row r="35" spans="2:6">
      <c r="B35" s="235" t="s">
        <v>692</v>
      </c>
      <c r="C35" s="150">
        <v>296</v>
      </c>
      <c r="D35" s="150">
        <v>352</v>
      </c>
      <c r="E35" s="150">
        <v>-56</v>
      </c>
      <c r="F35" s="151"/>
    </row>
    <row r="36" spans="2:6">
      <c r="B36" s="235" t="s">
        <v>693</v>
      </c>
      <c r="C36" s="150">
        <v>8919</v>
      </c>
      <c r="D36" s="150">
        <v>8943</v>
      </c>
      <c r="E36" s="150">
        <v>-24</v>
      </c>
      <c r="F36" s="151"/>
    </row>
    <row r="37" spans="2:6">
      <c r="B37" s="235" t="s">
        <v>694</v>
      </c>
      <c r="C37" s="150">
        <v>2012620</v>
      </c>
      <c r="D37" s="150">
        <v>2011585</v>
      </c>
      <c r="E37" s="150">
        <v>1035</v>
      </c>
      <c r="F37" s="151"/>
    </row>
    <row r="38" spans="2:6" ht="12.75">
      <c r="B38" s="235" t="s">
        <v>680</v>
      </c>
      <c r="C38" s="221">
        <v>81</v>
      </c>
      <c r="D38" s="221">
        <v>93</v>
      </c>
      <c r="E38" s="222">
        <v>-12</v>
      </c>
      <c r="F38" s="220"/>
    </row>
    <row r="39" spans="2:6" ht="12.75">
      <c r="B39" s="235" t="s">
        <v>1650</v>
      </c>
      <c r="C39" s="221">
        <v>14874</v>
      </c>
      <c r="D39" s="221">
        <v>14869</v>
      </c>
      <c r="E39" s="222">
        <v>5</v>
      </c>
      <c r="F39" s="220"/>
    </row>
    <row r="40" spans="2:6" ht="12.75">
      <c r="B40" s="235" t="s">
        <v>684</v>
      </c>
      <c r="C40" s="221">
        <v>0</v>
      </c>
      <c r="D40" s="221">
        <v>0</v>
      </c>
      <c r="E40" s="222">
        <v>0</v>
      </c>
      <c r="F40" s="220"/>
    </row>
    <row r="41" spans="2:6">
      <c r="B41" s="102"/>
      <c r="C41" s="103"/>
      <c r="D41" s="103"/>
      <c r="E41" s="104"/>
      <c r="F41" s="104"/>
    </row>
    <row r="42" spans="2:6">
      <c r="B42" s="1030" t="s">
        <v>531</v>
      </c>
      <c r="C42" s="1030"/>
      <c r="D42" s="1030"/>
      <c r="E42" s="1030"/>
      <c r="F42" s="1030"/>
    </row>
    <row r="43" spans="2:6">
      <c r="B43" s="1030" t="s">
        <v>532</v>
      </c>
      <c r="C43" s="1030"/>
      <c r="D43" s="1030"/>
      <c r="E43" s="1030"/>
      <c r="F43" s="1030"/>
    </row>
  </sheetData>
  <customSheetViews>
    <customSheetView guid="{5DDDA852-2807-4645-BC75-EBD4EF3323A7}">
      <selection activeCell="H5" sqref="H5"/>
      <pageMargins left="0.75" right="0.75" top="1" bottom="1" header="0.5" footer="0.5"/>
      <pageSetup paperSize="9" orientation="portrait" r:id="rId1"/>
      <headerFooter alignWithMargins="0"/>
    </customSheetView>
    <customSheetView guid="{DB462ED3-28DC-47D7-98F7-CED01F66E2C7}">
      <selection activeCell="H95" sqref="H95"/>
      <pageMargins left="0.75" right="0.75" top="1" bottom="1" header="0.5" footer="0.5"/>
      <pageSetup paperSize="9" orientation="portrait" r:id="rId2"/>
      <headerFooter alignWithMargins="0"/>
    </customSheetView>
    <customSheetView guid="{BE68C6EB-1B64-4B3E-8DDC-CA26F318E610}" topLeftCell="A72">
      <selection activeCell="D4" sqref="D4"/>
      <pageMargins left="0.75" right="0.75" top="1" bottom="1" header="0.5" footer="0.5"/>
      <pageSetup paperSize="9" orientation="portrait" r:id="rId3"/>
      <headerFooter alignWithMargins="0"/>
    </customSheetView>
    <customSheetView guid="{5AF40965-2356-4A48-B6FA-CB814CA4D7B2}">
      <selection activeCell="H95" sqref="H95"/>
      <pageMargins left="0.75" right="0.75" top="1" bottom="1" header="0.5" footer="0.5"/>
      <pageSetup paperSize="9" orientation="portrait" r:id="rId4"/>
      <headerFooter alignWithMargins="0"/>
    </customSheetView>
    <customSheetView guid="{3FCB7B24-049F-4685-83CB-5231093E0117}">
      <selection activeCell="G31" sqref="G31"/>
      <pageMargins left="0.75" right="0.75" top="1" bottom="1" header="0.5" footer="0.5"/>
      <pageSetup paperSize="9" orientation="portrait" r:id="rId5"/>
      <headerFooter alignWithMargins="0"/>
    </customSheetView>
    <customSheetView guid="{F277ACEF-9FF8-431F-8537-DE60B790AA4F}">
      <selection activeCell="H35" sqref="H35"/>
      <pageMargins left="0.75" right="0.75" top="1" bottom="1" header="0.5" footer="0.5"/>
      <pageSetup paperSize="9" orientation="portrait" r:id="rId6"/>
      <headerFooter alignWithMargins="0"/>
    </customSheetView>
    <customSheetView guid="{08462586-B7E0-434D-B6F4-B2B21EAA5D46}">
      <selection activeCell="C57" sqref="C57"/>
      <pageMargins left="0.75" right="0.75" top="1" bottom="1" header="0.5" footer="0.5"/>
      <pageSetup paperSize="9" orientation="portrait" r:id="rId7"/>
      <headerFooter alignWithMargins="0"/>
    </customSheetView>
    <customSheetView guid="{59094C18-3CB5-482F-AA6A-9C313A318EBB}">
      <selection activeCell="C57" sqref="C57"/>
      <pageMargins left="0.75" right="0.75" top="1" bottom="1" header="0.5" footer="0.5"/>
      <pageSetup paperSize="9" orientation="portrait" r:id="rId8"/>
      <headerFooter alignWithMargins="0"/>
    </customSheetView>
    <customSheetView guid="{FD092655-EBEC-4730-9895-1567D9B70D5F}" topLeftCell="A13">
      <selection activeCell="A62" sqref="A62"/>
      <pageMargins left="0.75" right="0.75" top="1" bottom="1" header="0.5" footer="0.5"/>
      <pageSetup paperSize="9" orientation="portrait" r:id="rId9"/>
      <headerFooter alignWithMargins="0"/>
    </customSheetView>
    <customSheetView guid="{7CA1DEE6-746E-4947-9BED-24AAED6E8B57}">
      <selection activeCell="A2" sqref="A2"/>
      <pageMargins left="0.75" right="0.75" top="1" bottom="1" header="0.5" footer="0.5"/>
      <pageSetup paperSize="9" orientation="portrait" r:id="rId10"/>
      <headerFooter alignWithMargins="0"/>
    </customSheetView>
    <customSheetView guid="{70E7FFDC-983F-46F7-B68F-0BE0A8C942E0}" topLeftCell="A43">
      <selection activeCell="F50" sqref="F50"/>
      <pageMargins left="0.75" right="0.75" top="1" bottom="1" header="0.5" footer="0.5"/>
      <pageSetup paperSize="9" orientation="portrait" r:id="rId11"/>
      <headerFooter alignWithMargins="0"/>
    </customSheetView>
    <customSheetView guid="{F536E858-E5B2-4B36-88FC-BE776803F921}" topLeftCell="A13">
      <selection activeCell="A62" sqref="A62"/>
      <pageMargins left="0.75" right="0.75" top="1" bottom="1" header="0.5" footer="0.5"/>
      <pageSetup paperSize="9" orientation="portrait" r:id="rId12"/>
      <headerFooter alignWithMargins="0"/>
    </customSheetView>
    <customSheetView guid="{0780CBEB-AF66-401E-9AFD-5F77700585BC}">
      <selection activeCell="H35" sqref="H35"/>
      <pageMargins left="0.75" right="0.75" top="1" bottom="1" header="0.5" footer="0.5"/>
      <pageSetup paperSize="9" orientation="portrait" r:id="rId13"/>
      <headerFooter alignWithMargins="0"/>
    </customSheetView>
    <customSheetView guid="{F0048D33-26BA-4893-8BCC-88CEF82FEBB6}" topLeftCell="A19">
      <selection activeCell="H7" sqref="H7:L27"/>
      <pageMargins left="0.75" right="0.75" top="1" bottom="1" header="0.5" footer="0.5"/>
      <pageSetup paperSize="9" orientation="portrait" r:id="rId14"/>
      <headerFooter alignWithMargins="0"/>
    </customSheetView>
    <customSheetView guid="{8A1326BD-F0AB-414F-9F91-C2BB94CC9C17}" topLeftCell="A30">
      <selection activeCell="A42" sqref="A42:E62"/>
      <pageMargins left="0.75" right="0.75" top="1" bottom="1" header="0.5" footer="0.5"/>
      <pageSetup paperSize="9" orientation="portrait" r:id="rId15"/>
      <headerFooter alignWithMargins="0"/>
    </customSheetView>
    <customSheetView guid="{FB7DEBE1-1047-4BE4-82FD-4BCA0CA8DD58}" topLeftCell="A10">
      <selection activeCell="A8" sqref="A8:A9"/>
      <pageMargins left="0.75" right="0.75" top="1" bottom="1" header="0.5" footer="0.5"/>
      <pageSetup paperSize="9" orientation="portrait" r:id="rId16"/>
      <headerFooter alignWithMargins="0"/>
    </customSheetView>
    <customSheetView guid="{B3153F5C-CAD5-4C41-96F3-3BC56052414C}" topLeftCell="A10">
      <selection activeCell="A8" sqref="A8:A9"/>
      <pageMargins left="0.75" right="0.75" top="1" bottom="1" header="0.5" footer="0.5"/>
      <pageSetup paperSize="9" orientation="portrait" r:id="rId17"/>
      <headerFooter alignWithMargins="0"/>
    </customSheetView>
    <customSheetView guid="{A7B3A108-9CF6-4687-9321-110D304B17B9}" topLeftCell="A13">
      <selection activeCell="A62" sqref="A62"/>
      <pageMargins left="0.75" right="0.75" top="1" bottom="1" header="0.5" footer="0.5"/>
      <pageSetup paperSize="9" orientation="portrait" r:id="rId18"/>
      <headerFooter alignWithMargins="0"/>
    </customSheetView>
    <customSheetView guid="{D2C72E70-F766-4D56-9E10-3C91A63BB7F3}">
      <selection activeCell="B10" sqref="B10"/>
      <pageMargins left="0.75" right="0.75" top="1" bottom="1" header="0.5" footer="0.5"/>
      <pageSetup paperSize="9" orientation="portrait" r:id="rId19"/>
      <headerFooter alignWithMargins="0"/>
    </customSheetView>
    <customSheetView guid="{7CCD1884-1631-4809-8751-AE0939C32419}">
      <selection activeCell="C57" sqref="C57"/>
      <pageMargins left="0.75" right="0.75" top="1" bottom="1" header="0.5" footer="0.5"/>
      <pageSetup paperSize="9" orientation="portrait" r:id="rId20"/>
      <headerFooter alignWithMargins="0"/>
    </customSheetView>
    <customSheetView guid="{3AD1D9CC-D162-4119-AFCC-0AF9105FB248}">
      <selection activeCell="G28" sqref="G28"/>
      <pageMargins left="0.75" right="0.75" top="1" bottom="1" header="0.5" footer="0.5"/>
      <pageSetup paperSize="9" orientation="portrait" r:id="rId21"/>
      <headerFooter alignWithMargins="0"/>
    </customSheetView>
    <customSheetView guid="{931AA63B-6827-4BF4-8E25-ED232A88A09C}" topLeftCell="A13">
      <selection activeCell="A62" sqref="A62"/>
      <pageMargins left="0.75" right="0.75" top="1" bottom="1" header="0.5" footer="0.5"/>
      <pageSetup paperSize="9" orientation="portrait" r:id="rId22"/>
      <headerFooter alignWithMargins="0"/>
    </customSheetView>
    <customSheetView guid="{CA1DE4BE-C006-4405-B064-304EE6CCACF1}">
      <selection activeCell="C57" sqref="C57"/>
      <pageMargins left="0.75" right="0.75" top="1" bottom="1" header="0.5" footer="0.5"/>
      <pageSetup paperSize="9" orientation="portrait" r:id="rId23"/>
      <headerFooter alignWithMargins="0"/>
    </customSheetView>
    <customSheetView guid="{D3393B8E-C3CB-4E3A-976E-E4CD065299F0}" topLeftCell="A19">
      <selection activeCell="H7" sqref="H7:L29"/>
      <pageMargins left="0.75" right="0.75" top="1" bottom="1" header="0.5" footer="0.5"/>
      <pageSetup paperSize="9" orientation="portrait" r:id="rId24"/>
      <headerFooter alignWithMargins="0"/>
    </customSheetView>
    <customSheetView guid="{21329C76-F86B-400D-B8F5-F75B383E5B14}">
      <selection activeCell="C57" sqref="C57"/>
      <pageMargins left="0.75" right="0.75" top="1" bottom="1" header="0.5" footer="0.5"/>
      <pageSetup paperSize="9" orientation="portrait" r:id="rId25"/>
      <headerFooter alignWithMargins="0"/>
    </customSheetView>
    <customSheetView guid="{CFC92B1C-D4F2-414F-8F12-92F529035B08}">
      <selection activeCell="G28" sqref="G28"/>
      <pageMargins left="0.75" right="0.75" top="1" bottom="1" header="0.5" footer="0.5"/>
      <pageSetup paperSize="9" orientation="portrait" r:id="rId26"/>
      <headerFooter alignWithMargins="0"/>
    </customSheetView>
    <customSheetView guid="{697182B0-1BEF-4A85-93A0-596802852AF2}">
      <selection activeCell="H95" sqref="H95"/>
      <pageMargins left="0.75" right="0.75" top="1" bottom="1" header="0.5" footer="0.5"/>
      <pageSetup paperSize="9" orientation="portrait" r:id="rId27"/>
      <headerFooter alignWithMargins="0"/>
    </customSheetView>
    <customSheetView guid="{D37F8A47-E42F-4741-BE8D-5D961F7BB394}" topLeftCell="A72">
      <selection activeCell="D4" sqref="D4"/>
      <pageMargins left="0.75" right="0.75" top="1" bottom="1" header="0.5" footer="0.5"/>
      <pageSetup paperSize="9" orientation="portrait" r:id="rId28"/>
      <headerFooter alignWithMargins="0"/>
    </customSheetView>
    <customSheetView guid="{C83D4249-7B44-432A-B7FB-A6ACA6880240}" topLeftCell="A72">
      <selection activeCell="D4" sqref="D4"/>
      <pageMargins left="0.75" right="0.75" top="1" bottom="1" header="0.5" footer="0.5"/>
      <pageSetup paperSize="9" orientation="portrait" r:id="rId29"/>
      <headerFooter alignWithMargins="0"/>
    </customSheetView>
    <customSheetView guid="{51337751-BEAF-43F3-8CC9-400B99E751E8}" topLeftCell="A4">
      <selection activeCell="O14" sqref="O14"/>
      <pageMargins left="0.75" right="0.75" top="1" bottom="1" header="0.5" footer="0.5"/>
      <pageSetup paperSize="9" orientation="portrait" r:id="rId30"/>
      <headerFooter alignWithMargins="0"/>
    </customSheetView>
    <customSheetView guid="{EB80C77D-AF78-41A9-A5FE-A7459DA92422}">
      <selection activeCell="N55" sqref="N55"/>
      <pageMargins left="0.75" right="0.75" top="1" bottom="1" header="0.5" footer="0.5"/>
      <pageSetup paperSize="9" orientation="portrait" r:id="rId31"/>
      <headerFooter alignWithMargins="0"/>
    </customSheetView>
  </customSheetViews>
  <mergeCells count="7">
    <mergeCell ref="E11:F11"/>
    <mergeCell ref="E12:E13"/>
    <mergeCell ref="F12:F13"/>
    <mergeCell ref="B42:F42"/>
    <mergeCell ref="B43:F43"/>
    <mergeCell ref="B12:B13"/>
    <mergeCell ref="C12:D12"/>
  </mergeCells>
  <pageMargins left="0.75" right="0.75" top="1" bottom="1" header="0.5" footer="0.5"/>
  <pageSetup paperSize="9" orientation="portrait" r:id="rId3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249977111117893"/>
  </sheetPr>
  <dimension ref="A1:I19"/>
  <sheetViews>
    <sheetView showGridLines="0" workbookViewId="0">
      <selection activeCell="D1" sqref="D1"/>
    </sheetView>
  </sheetViews>
  <sheetFormatPr defaultColWidth="9.140625" defaultRowHeight="12"/>
  <cols>
    <col min="1" max="1" width="5.85546875" style="79" customWidth="1"/>
    <col min="2" max="2" width="3.5703125" style="79" customWidth="1"/>
    <col min="3" max="3" width="66.5703125" style="79" bestFit="1" customWidth="1"/>
    <col min="4" max="6" width="9.140625" style="79"/>
    <col min="7" max="7" width="11.5703125" style="79" customWidth="1"/>
    <col min="8" max="16384" width="9.140625" style="79"/>
  </cols>
  <sheetData>
    <row r="1" spans="1:9" ht="12.75">
      <c r="A1" s="593" t="str">
        <f>HYPERLINK("#INDEX!A2","back to index page")</f>
        <v>back to index page</v>
      </c>
      <c r="B1" s="963"/>
      <c r="C1" s="963"/>
    </row>
    <row r="2" spans="1:9" ht="12.75">
      <c r="A2"/>
      <c r="B2"/>
    </row>
    <row r="3" spans="1:9" ht="12.75">
      <c r="A3"/>
      <c r="B3"/>
    </row>
    <row r="4" spans="1:9" ht="12.75">
      <c r="A4"/>
      <c r="B4"/>
    </row>
    <row r="5" spans="1:9" ht="12.75">
      <c r="A5"/>
      <c r="B5"/>
    </row>
    <row r="6" spans="1:9" ht="12.75">
      <c r="A6"/>
      <c r="B6"/>
    </row>
    <row r="7" spans="1:9" ht="12.75">
      <c r="A7"/>
      <c r="B7"/>
    </row>
    <row r="9" spans="1:9">
      <c r="B9" s="502" t="s">
        <v>1786</v>
      </c>
      <c r="C9" s="503"/>
      <c r="D9" s="503"/>
      <c r="E9" s="503"/>
      <c r="F9" s="503"/>
      <c r="G9" s="503"/>
      <c r="H9" s="503"/>
    </row>
    <row r="10" spans="1:9">
      <c r="B10" s="99"/>
    </row>
    <row r="11" spans="1:9" ht="12.75" customHeight="1">
      <c r="E11" s="101"/>
      <c r="F11" s="101"/>
      <c r="G11" s="1028" t="s">
        <v>51</v>
      </c>
      <c r="H11" s="1028"/>
    </row>
    <row r="12" spans="1:9" s="101" customFormat="1" ht="17.25" customHeight="1">
      <c r="B12" s="79"/>
      <c r="C12" s="99"/>
      <c r="D12" s="1035" t="s">
        <v>1068</v>
      </c>
      <c r="E12" s="1036"/>
      <c r="F12" s="1037"/>
      <c r="G12" s="1033" t="s">
        <v>563</v>
      </c>
      <c r="H12" s="1033" t="s">
        <v>1069</v>
      </c>
      <c r="I12" s="122"/>
    </row>
    <row r="13" spans="1:9" s="99" customFormat="1" ht="29.25" customHeight="1">
      <c r="B13" s="79"/>
      <c r="C13" s="606" t="s">
        <v>1070</v>
      </c>
      <c r="D13" s="608">
        <v>2021</v>
      </c>
      <c r="E13" s="607">
        <v>2022</v>
      </c>
      <c r="F13" s="607">
        <v>2023</v>
      </c>
      <c r="G13" s="1034"/>
      <c r="H13" s="1034"/>
    </row>
    <row r="14" spans="1:9" s="99" customFormat="1" ht="14.25" customHeight="1">
      <c r="B14" s="79"/>
      <c r="C14" s="605"/>
      <c r="D14" s="569" t="s">
        <v>32</v>
      </c>
      <c r="E14" s="569" t="s">
        <v>54</v>
      </c>
      <c r="F14" s="569" t="s">
        <v>55</v>
      </c>
      <c r="G14" s="217" t="s">
        <v>1111</v>
      </c>
      <c r="H14" s="217" t="s">
        <v>56</v>
      </c>
    </row>
    <row r="15" spans="1:9">
      <c r="B15" s="315">
        <v>1</v>
      </c>
      <c r="C15" s="605" t="s">
        <v>1063</v>
      </c>
      <c r="D15" s="609">
        <v>0</v>
      </c>
      <c r="E15" s="609">
        <v>0</v>
      </c>
      <c r="F15" s="609">
        <v>0</v>
      </c>
      <c r="G15" s="609">
        <v>0</v>
      </c>
      <c r="H15" s="609">
        <v>0</v>
      </c>
    </row>
    <row r="16" spans="1:9" ht="24">
      <c r="B16" s="315">
        <v>2</v>
      </c>
      <c r="C16" s="346" t="s">
        <v>1064</v>
      </c>
      <c r="D16" s="609">
        <v>0</v>
      </c>
      <c r="E16" s="609">
        <v>0</v>
      </c>
      <c r="F16" s="609">
        <v>0</v>
      </c>
      <c r="G16" s="609">
        <v>0</v>
      </c>
      <c r="H16" s="609">
        <v>0</v>
      </c>
    </row>
    <row r="17" spans="2:8">
      <c r="B17" s="315">
        <v>3</v>
      </c>
      <c r="C17" s="315" t="s">
        <v>1065</v>
      </c>
      <c r="D17" s="609">
        <v>0</v>
      </c>
      <c r="E17" s="609">
        <v>0</v>
      </c>
      <c r="F17" s="609">
        <v>0</v>
      </c>
      <c r="G17" s="314"/>
      <c r="H17" s="314"/>
    </row>
    <row r="18" spans="2:8">
      <c r="B18" s="315">
        <v>4</v>
      </c>
      <c r="C18" s="315" t="s">
        <v>1066</v>
      </c>
      <c r="D18" s="609">
        <v>0</v>
      </c>
      <c r="E18" s="609">
        <v>0</v>
      </c>
      <c r="F18" s="609">
        <v>0</v>
      </c>
      <c r="G18" s="314"/>
      <c r="H18" s="314"/>
    </row>
    <row r="19" spans="2:8">
      <c r="B19" s="315">
        <v>5</v>
      </c>
      <c r="C19" s="315" t="s">
        <v>1067</v>
      </c>
      <c r="D19" s="222">
        <v>944834</v>
      </c>
      <c r="E19" s="222">
        <v>1149922</v>
      </c>
      <c r="F19" s="222">
        <v>1564660</v>
      </c>
      <c r="G19" s="222">
        <v>49660</v>
      </c>
      <c r="H19" s="222">
        <v>620750</v>
      </c>
    </row>
  </sheetData>
  <customSheetViews>
    <customSheetView guid="{5DDDA852-2807-4645-BC75-EBD4EF3323A7}">
      <selection activeCell="C4" sqref="C4"/>
      <pageMargins left="0.75" right="0.75" top="1" bottom="1" header="0.5" footer="0.5"/>
      <pageSetup paperSize="9" orientation="portrait" r:id="rId1"/>
      <headerFooter alignWithMargins="0"/>
    </customSheetView>
    <customSheetView guid="{DB462ED3-28DC-47D7-98F7-CED01F66E2C7}" topLeftCell="C1">
      <selection activeCell="M11" sqref="M11"/>
      <pageMargins left="0.75" right="0.75" top="1" bottom="1" header="0.5" footer="0.5"/>
      <pageSetup paperSize="9" orientation="portrait" r:id="rId2"/>
      <headerFooter alignWithMargins="0"/>
    </customSheetView>
    <customSheetView guid="{BE68C6EB-1B64-4B3E-8DDC-CA26F318E610}">
      <selection activeCell="D7" sqref="D7"/>
      <pageMargins left="0.75" right="0.75" top="1" bottom="1" header="0.5" footer="0.5"/>
      <pageSetup paperSize="9" orientation="portrait" r:id="rId3"/>
      <headerFooter alignWithMargins="0"/>
    </customSheetView>
    <customSheetView guid="{5AF40965-2356-4A48-B6FA-CB814CA4D7B2}" topLeftCell="A4">
      <selection activeCell="C33" sqref="C33"/>
      <pageMargins left="0.75" right="0.75" top="1" bottom="1" header="0.5" footer="0.5"/>
      <pageSetup paperSize="9" orientation="portrait" r:id="rId4"/>
      <headerFooter alignWithMargins="0"/>
    </customSheetView>
    <customSheetView guid="{3FCB7B24-049F-4685-83CB-5231093E0117}">
      <selection activeCell="D4" sqref="D4"/>
      <pageMargins left="0.75" right="0.75" top="1" bottom="1" header="0.5" footer="0.5"/>
      <pageSetup paperSize="9" orientation="portrait" r:id="rId5"/>
      <headerFooter alignWithMargins="0"/>
    </customSheetView>
    <customSheetView guid="{F277ACEF-9FF8-431F-8537-DE60B790AA4F}">
      <selection activeCell="D34" sqref="D34"/>
      <pageMargins left="0.75" right="0.75" top="1" bottom="1" header="0.5" footer="0.5"/>
      <pageSetup paperSize="9" orientation="portrait" r:id="rId6"/>
      <headerFooter alignWithMargins="0"/>
    </customSheetView>
    <customSheetView guid="{08462586-B7E0-434D-B6F4-B2B21EAA5D46}" topLeftCell="A4">
      <selection activeCell="A18" sqref="A18"/>
      <pageMargins left="0.75" right="0.75" top="1" bottom="1" header="0.5" footer="0.5"/>
      <pageSetup paperSize="9" orientation="portrait" r:id="rId7"/>
      <headerFooter alignWithMargins="0"/>
    </customSheetView>
    <customSheetView guid="{59094C18-3CB5-482F-AA6A-9C313A318EBB}">
      <selection activeCell="A62" sqref="A62"/>
      <pageMargins left="0.75" right="0.75" top="1" bottom="1" header="0.5" footer="0.5"/>
      <pageSetup paperSize="9" orientation="portrait" r:id="rId8"/>
      <headerFooter alignWithMargins="0"/>
    </customSheetView>
    <customSheetView guid="{FD092655-EBEC-4730-9895-1567D9B70D5F}">
      <selection activeCell="A62" sqref="A62"/>
      <pageMargins left="0.75" right="0.75" top="1" bottom="1" header="0.5" footer="0.5"/>
      <pageSetup paperSize="9" orientation="portrait" r:id="rId9"/>
      <headerFooter alignWithMargins="0"/>
    </customSheetView>
    <customSheetView guid="{7CA1DEE6-746E-4947-9BED-24AAED6E8B57}">
      <selection activeCell="M33" sqref="M33"/>
      <pageMargins left="0.75" right="0.75" top="1" bottom="1" header="0.5" footer="0.5"/>
      <pageSetup paperSize="9" orientation="portrait" r:id="rId10"/>
      <headerFooter alignWithMargins="0"/>
    </customSheetView>
    <customSheetView guid="{70E7FFDC-983F-46F7-B68F-0BE0A8C942E0}" topLeftCell="A7">
      <selection activeCell="D26" sqref="D26"/>
      <pageMargins left="0.75" right="0.75" top="1" bottom="1" header="0.5" footer="0.5"/>
      <pageSetup paperSize="9" orientation="portrait" r:id="rId11"/>
      <headerFooter alignWithMargins="0"/>
    </customSheetView>
    <customSheetView guid="{F536E858-E5B2-4B36-88FC-BE776803F921}">
      <selection activeCell="A62" sqref="A62"/>
      <pageMargins left="0.75" right="0.75" top="1" bottom="1" header="0.5" footer="0.5"/>
      <pageSetup paperSize="9" orientation="portrait" r:id="rId12"/>
      <headerFooter alignWithMargins="0"/>
    </customSheetView>
    <customSheetView guid="{0780CBEB-AF66-401E-9AFD-5F77700585BC}">
      <selection activeCell="D34" sqref="D34"/>
      <pageMargins left="0.75" right="0.75" top="1" bottom="1" header="0.5" footer="0.5"/>
      <pageSetup paperSize="9" orientation="portrait" r:id="rId13"/>
      <headerFooter alignWithMargins="0"/>
    </customSheetView>
    <customSheetView guid="{F0048D33-26BA-4893-8BCC-88CEF82FEBB6}">
      <selection activeCell="A62" sqref="A62"/>
      <pageMargins left="0.75" right="0.75" top="1" bottom="1" header="0.5" footer="0.5"/>
      <pageSetup paperSize="9" orientation="portrait" r:id="rId14"/>
      <headerFooter alignWithMargins="0"/>
    </customSheetView>
    <customSheetView guid="{8A1326BD-F0AB-414F-9F91-C2BB94CC9C17}">
      <selection activeCell="B20" sqref="B20"/>
      <pageMargins left="0.75" right="0.75" top="1" bottom="1" header="0.5" footer="0.5"/>
      <pageSetup paperSize="9" orientation="portrait" r:id="rId15"/>
      <headerFooter alignWithMargins="0"/>
    </customSheetView>
    <customSheetView guid="{FB7DEBE1-1047-4BE4-82FD-4BCA0CA8DD58}">
      <selection activeCell="B32" sqref="B32"/>
      <pageMargins left="0.75" right="0.75" top="1" bottom="1" header="0.5" footer="0.5"/>
      <pageSetup paperSize="9" orientation="portrait" r:id="rId16"/>
      <headerFooter alignWithMargins="0"/>
    </customSheetView>
    <customSheetView guid="{B3153F5C-CAD5-4C41-96F3-3BC56052414C}">
      <selection activeCell="B32" sqref="B32"/>
      <pageMargins left="0.75" right="0.75" top="1" bottom="1" header="0.5" footer="0.5"/>
      <pageSetup paperSize="9" orientation="portrait" r:id="rId17"/>
      <headerFooter alignWithMargins="0"/>
    </customSheetView>
    <customSheetView guid="{A7B3A108-9CF6-4687-9321-110D304B17B9}">
      <selection activeCell="A62" sqref="A62"/>
      <pageMargins left="0.75" right="0.75" top="1" bottom="1" header="0.5" footer="0.5"/>
      <pageSetup paperSize="9" orientation="portrait" r:id="rId18"/>
      <headerFooter alignWithMargins="0"/>
    </customSheetView>
    <customSheetView guid="{D2C72E70-F766-4D56-9E10-3C91A63BB7F3}">
      <selection activeCell="B26" sqref="B26"/>
      <pageMargins left="0.75" right="0.75" top="1" bottom="1" header="0.5" footer="0.5"/>
      <pageSetup paperSize="9" orientation="portrait" r:id="rId19"/>
      <headerFooter alignWithMargins="0"/>
    </customSheetView>
    <customSheetView guid="{7CCD1884-1631-4809-8751-AE0939C32419}">
      <selection activeCell="C4" sqref="C4"/>
      <pageMargins left="0.75" right="0.75" top="1" bottom="1" header="0.5" footer="0.5"/>
      <pageSetup paperSize="9" orientation="portrait" r:id="rId20"/>
      <headerFooter alignWithMargins="0"/>
    </customSheetView>
    <customSheetView guid="{3AD1D9CC-D162-4119-AFCC-0AF9105FB248}">
      <selection activeCell="B9" sqref="B9"/>
      <pageMargins left="0.75" right="0.75" top="1" bottom="1" header="0.5" footer="0.5"/>
      <pageSetup paperSize="9" orientation="portrait" r:id="rId21"/>
      <headerFooter alignWithMargins="0"/>
    </customSheetView>
    <customSheetView guid="{931AA63B-6827-4BF4-8E25-ED232A88A09C}">
      <selection activeCell="A62" sqref="A62"/>
      <pageMargins left="0.75" right="0.75" top="1" bottom="1" header="0.5" footer="0.5"/>
      <pageSetup paperSize="9" orientation="portrait" r:id="rId22"/>
      <headerFooter alignWithMargins="0"/>
    </customSheetView>
    <customSheetView guid="{CA1DE4BE-C006-4405-B064-304EE6CCACF1}" topLeftCell="A4">
      <selection activeCell="A18" sqref="A18"/>
      <pageMargins left="0.75" right="0.75" top="1" bottom="1" header="0.5" footer="0.5"/>
      <pageSetup paperSize="9" orientation="portrait" r:id="rId23"/>
      <headerFooter alignWithMargins="0"/>
    </customSheetView>
    <customSheetView guid="{D3393B8E-C3CB-4E3A-976E-E4CD065299F0}">
      <selection activeCell="D34" sqref="D34"/>
      <pageMargins left="0.75" right="0.75" top="1" bottom="1" header="0.5" footer="0.5"/>
      <pageSetup paperSize="9" orientation="portrait" r:id="rId24"/>
      <headerFooter alignWithMargins="0"/>
    </customSheetView>
    <customSheetView guid="{21329C76-F86B-400D-B8F5-F75B383E5B14}" topLeftCell="A4">
      <selection activeCell="A18" sqref="A18"/>
      <pageMargins left="0.75" right="0.75" top="1" bottom="1" header="0.5" footer="0.5"/>
      <pageSetup paperSize="9" orientation="portrait" r:id="rId25"/>
      <headerFooter alignWithMargins="0"/>
    </customSheetView>
    <customSheetView guid="{CFC92B1C-D4F2-414F-8F12-92F529035B08}">
      <selection activeCell="G6" sqref="G6"/>
      <pageMargins left="0.75" right="0.75" top="1" bottom="1" header="0.5" footer="0.5"/>
      <pageSetup paperSize="9" orientation="portrait" r:id="rId26"/>
      <headerFooter alignWithMargins="0"/>
    </customSheetView>
    <customSheetView guid="{697182B0-1BEF-4A85-93A0-596802852AF2}" topLeftCell="A4">
      <selection activeCell="C33" sqref="C33"/>
      <pageMargins left="0.75" right="0.75" top="1" bottom="1" header="0.5" footer="0.5"/>
      <pageSetup paperSize="9" orientation="portrait" r:id="rId27"/>
      <headerFooter alignWithMargins="0"/>
    </customSheetView>
    <customSheetView guid="{D37F8A47-E42F-4741-BE8D-5D961F7BB394}">
      <selection activeCell="D7" sqref="D7"/>
      <pageMargins left="0.75" right="0.75" top="1" bottom="1" header="0.5" footer="0.5"/>
      <pageSetup paperSize="9" orientation="portrait" r:id="rId28"/>
      <headerFooter alignWithMargins="0"/>
    </customSheetView>
    <customSheetView guid="{C83D4249-7B44-432A-B7FB-A6ACA6880240}">
      <selection activeCell="D7" sqref="D7"/>
      <pageMargins left="0.75" right="0.75" top="1" bottom="1" header="0.5" footer="0.5"/>
      <pageSetup paperSize="9" orientation="portrait" r:id="rId29"/>
      <headerFooter alignWithMargins="0"/>
    </customSheetView>
    <customSheetView guid="{51337751-BEAF-43F3-8CC9-400B99E751E8}" topLeftCell="A4">
      <selection activeCell="G23" sqref="G23"/>
      <pageMargins left="0.75" right="0.75" top="1" bottom="1" header="0.5" footer="0.5"/>
      <pageSetup paperSize="9" orientation="portrait" r:id="rId30"/>
      <headerFooter alignWithMargins="0"/>
    </customSheetView>
    <customSheetView guid="{EB80C77D-AF78-41A9-A5FE-A7459DA92422}">
      <selection activeCell="N55" sqref="N55"/>
      <pageMargins left="0.75" right="0.75" top="1" bottom="1" header="0.5" footer="0.5"/>
      <pageSetup paperSize="9" orientation="portrait" r:id="rId31"/>
      <headerFooter alignWithMargins="0"/>
    </customSheetView>
  </customSheetViews>
  <mergeCells count="4">
    <mergeCell ref="G11:H11"/>
    <mergeCell ref="G12:G13"/>
    <mergeCell ref="H12:H13"/>
    <mergeCell ref="D12:F12"/>
  </mergeCells>
  <pageMargins left="0.75" right="0.75" top="1" bottom="1" header="0.5" footer="0.5"/>
  <pageSetup paperSize="9" orientation="portrait" r:id="rId3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R38"/>
  <sheetViews>
    <sheetView showGridLines="0" workbookViewId="0">
      <selection activeCell="C1" sqref="A1:C1"/>
    </sheetView>
  </sheetViews>
  <sheetFormatPr defaultColWidth="9.140625" defaultRowHeight="12"/>
  <cols>
    <col min="1" max="1" width="5.85546875" style="3" customWidth="1"/>
    <col min="2" max="2" width="5" style="3" customWidth="1"/>
    <col min="3" max="3" width="23.85546875" style="3" customWidth="1"/>
    <col min="4" max="4" width="10.42578125" style="3" customWidth="1"/>
    <col min="5" max="18" width="11.42578125" style="3" customWidth="1"/>
    <col min="19" max="16384" width="9.140625" style="3"/>
  </cols>
  <sheetData>
    <row r="1" spans="1:18" ht="12.75">
      <c r="A1" s="588" t="str">
        <f>HYPERLINK("#INDEX!A2","back to index page")</f>
        <v>back to index page</v>
      </c>
      <c r="B1" s="960"/>
      <c r="C1" s="960"/>
    </row>
    <row r="2" spans="1:18" ht="12.75">
      <c r="A2"/>
    </row>
    <row r="3" spans="1:18" ht="12.75">
      <c r="A3"/>
    </row>
    <row r="4" spans="1:18" ht="12.75">
      <c r="A4"/>
    </row>
    <row r="5" spans="1:18" ht="12.75">
      <c r="A5"/>
    </row>
    <row r="6" spans="1:18" ht="12.75">
      <c r="A6"/>
    </row>
    <row r="7" spans="1:18" ht="12.75">
      <c r="A7"/>
    </row>
    <row r="8" spans="1:18" ht="12.75">
      <c r="A8"/>
    </row>
    <row r="9" spans="1:18">
      <c r="B9" s="493" t="s">
        <v>1344</v>
      </c>
      <c r="C9" s="494"/>
      <c r="D9" s="494"/>
      <c r="E9" s="494"/>
      <c r="F9" s="494"/>
      <c r="G9" s="494"/>
      <c r="H9" s="494"/>
      <c r="I9" s="494"/>
      <c r="J9" s="494"/>
      <c r="K9" s="494"/>
      <c r="L9" s="494"/>
      <c r="M9" s="494"/>
      <c r="N9" s="494"/>
      <c r="O9" s="494"/>
      <c r="P9" s="494"/>
      <c r="Q9" s="494"/>
      <c r="R9" s="494"/>
    </row>
    <row r="11" spans="1:18" ht="12.75" customHeight="1">
      <c r="B11" s="152"/>
      <c r="C11" s="152"/>
      <c r="D11" s="152"/>
      <c r="E11" s="152"/>
      <c r="F11" s="152"/>
      <c r="G11" s="152"/>
      <c r="H11" s="152"/>
      <c r="I11" s="152"/>
      <c r="J11" s="152"/>
      <c r="K11" s="152"/>
      <c r="L11" s="152"/>
      <c r="M11" s="152"/>
      <c r="N11" s="347"/>
      <c r="O11" s="347"/>
      <c r="P11" s="152"/>
      <c r="R11" s="348" t="s">
        <v>51</v>
      </c>
    </row>
    <row r="12" spans="1:18" ht="27" customHeight="1">
      <c r="B12" s="610"/>
      <c r="C12" s="611"/>
      <c r="D12" s="1038" t="s">
        <v>946</v>
      </c>
      <c r="E12" s="1038"/>
      <c r="F12" s="1038"/>
      <c r="G12" s="1038"/>
      <c r="H12" s="1038"/>
      <c r="I12" s="1038"/>
      <c r="J12" s="1039" t="s">
        <v>995</v>
      </c>
      <c r="K12" s="1039"/>
      <c r="L12" s="1039"/>
      <c r="M12" s="1039"/>
      <c r="N12" s="1039"/>
      <c r="O12" s="1039"/>
      <c r="P12" s="1040" t="s">
        <v>1027</v>
      </c>
      <c r="Q12" s="1042" t="s">
        <v>1056</v>
      </c>
      <c r="R12" s="1043"/>
    </row>
    <row r="13" spans="1:18" ht="50.25" customHeight="1">
      <c r="B13" s="610"/>
      <c r="C13" s="611"/>
      <c r="D13" s="1044" t="s">
        <v>947</v>
      </c>
      <c r="E13" s="1045"/>
      <c r="F13" s="1045"/>
      <c r="G13" s="1046" t="s">
        <v>948</v>
      </c>
      <c r="H13" s="1047"/>
      <c r="I13" s="1047"/>
      <c r="J13" s="1048" t="s">
        <v>1057</v>
      </c>
      <c r="K13" s="1049"/>
      <c r="L13" s="1050"/>
      <c r="M13" s="1048" t="s">
        <v>1058</v>
      </c>
      <c r="N13" s="1049"/>
      <c r="O13" s="1050"/>
      <c r="P13" s="1041"/>
      <c r="Q13" s="1051" t="s">
        <v>270</v>
      </c>
      <c r="R13" s="1051" t="s">
        <v>271</v>
      </c>
    </row>
    <row r="14" spans="1:18" ht="21">
      <c r="B14" s="611"/>
      <c r="C14" s="611"/>
      <c r="D14" s="612"/>
      <c r="E14" s="613" t="s">
        <v>1059</v>
      </c>
      <c r="F14" s="613" t="s">
        <v>1060</v>
      </c>
      <c r="G14" s="614"/>
      <c r="H14" s="613" t="s">
        <v>1060</v>
      </c>
      <c r="I14" s="613" t="s">
        <v>1061</v>
      </c>
      <c r="J14" s="614"/>
      <c r="K14" s="613" t="s">
        <v>1059</v>
      </c>
      <c r="L14" s="613" t="s">
        <v>1060</v>
      </c>
      <c r="M14" s="614"/>
      <c r="N14" s="613" t="s">
        <v>1060</v>
      </c>
      <c r="O14" s="613" t="s">
        <v>1061</v>
      </c>
      <c r="P14" s="317"/>
      <c r="Q14" s="1052"/>
      <c r="R14" s="1052"/>
    </row>
    <row r="15" spans="1:18">
      <c r="B15" s="611"/>
      <c r="C15" s="611"/>
      <c r="D15" s="316" t="s">
        <v>32</v>
      </c>
      <c r="E15" s="570" t="s">
        <v>54</v>
      </c>
      <c r="F15" s="570" t="s">
        <v>55</v>
      </c>
      <c r="G15" s="316" t="s">
        <v>1111</v>
      </c>
      <c r="H15" s="570" t="s">
        <v>56</v>
      </c>
      <c r="I15" s="570" t="s">
        <v>1112</v>
      </c>
      <c r="J15" s="317" t="s">
        <v>1113</v>
      </c>
      <c r="K15" s="570" t="s">
        <v>1114</v>
      </c>
      <c r="L15" s="570" t="s">
        <v>1215</v>
      </c>
      <c r="M15" s="317" t="s">
        <v>1216</v>
      </c>
      <c r="N15" s="570" t="s">
        <v>1217</v>
      </c>
      <c r="O15" s="570" t="s">
        <v>1218</v>
      </c>
      <c r="P15" s="317" t="s">
        <v>1219</v>
      </c>
      <c r="Q15" s="571" t="s">
        <v>1220</v>
      </c>
      <c r="R15" s="571" t="s">
        <v>1221</v>
      </c>
    </row>
    <row r="16" spans="1:18" ht="22.5">
      <c r="B16" s="291" t="s">
        <v>945</v>
      </c>
      <c r="C16" s="290" t="s">
        <v>958</v>
      </c>
      <c r="D16" s="149">
        <v>5329085</v>
      </c>
      <c r="E16" s="149">
        <v>5328896</v>
      </c>
      <c r="F16" s="149">
        <v>189</v>
      </c>
      <c r="G16" s="149">
        <v>0</v>
      </c>
      <c r="H16" s="149">
        <v>0</v>
      </c>
      <c r="I16" s="149">
        <v>0</v>
      </c>
      <c r="J16" s="149">
        <v>-720</v>
      </c>
      <c r="K16" s="149">
        <v>-718</v>
      </c>
      <c r="L16" s="149">
        <v>-2</v>
      </c>
      <c r="M16" s="149">
        <v>0</v>
      </c>
      <c r="N16" s="149">
        <v>0</v>
      </c>
      <c r="O16" s="149">
        <v>0</v>
      </c>
      <c r="P16" s="149">
        <v>0</v>
      </c>
      <c r="Q16" s="149">
        <v>0</v>
      </c>
      <c r="R16" s="149">
        <v>0</v>
      </c>
    </row>
    <row r="17" spans="2:18" s="15" customFormat="1">
      <c r="B17" s="318" t="s">
        <v>265</v>
      </c>
      <c r="C17" s="319" t="s">
        <v>272</v>
      </c>
      <c r="D17" s="148">
        <v>24226139</v>
      </c>
      <c r="E17" s="148">
        <v>21557099</v>
      </c>
      <c r="F17" s="148">
        <v>2669040</v>
      </c>
      <c r="G17" s="148">
        <v>482840</v>
      </c>
      <c r="H17" s="148">
        <v>0</v>
      </c>
      <c r="I17" s="148">
        <v>482840</v>
      </c>
      <c r="J17" s="148">
        <v>-400412</v>
      </c>
      <c r="K17" s="148">
        <v>-116762</v>
      </c>
      <c r="L17" s="148">
        <v>-283650</v>
      </c>
      <c r="M17" s="148">
        <v>-308432</v>
      </c>
      <c r="N17" s="148">
        <v>0</v>
      </c>
      <c r="O17" s="148">
        <v>-308432</v>
      </c>
      <c r="P17" s="148">
        <v>-574278</v>
      </c>
      <c r="Q17" s="148">
        <v>14360802</v>
      </c>
      <c r="R17" s="148">
        <v>108992</v>
      </c>
    </row>
    <row r="18" spans="2:18">
      <c r="B18" s="320" t="s">
        <v>266</v>
      </c>
      <c r="C18" s="321" t="s">
        <v>959</v>
      </c>
      <c r="D18" s="149">
        <v>0</v>
      </c>
      <c r="E18" s="149">
        <v>0</v>
      </c>
      <c r="F18" s="149">
        <v>0</v>
      </c>
      <c r="G18" s="149">
        <v>0</v>
      </c>
      <c r="H18" s="149">
        <v>0</v>
      </c>
      <c r="I18" s="149">
        <v>0</v>
      </c>
      <c r="J18" s="149">
        <v>0</v>
      </c>
      <c r="K18" s="149">
        <v>0</v>
      </c>
      <c r="L18" s="149">
        <v>0</v>
      </c>
      <c r="M18" s="149">
        <v>0</v>
      </c>
      <c r="N18" s="149">
        <v>0</v>
      </c>
      <c r="O18" s="149">
        <v>0</v>
      </c>
      <c r="P18" s="149">
        <v>0</v>
      </c>
      <c r="Q18" s="149">
        <v>0</v>
      </c>
      <c r="R18" s="149">
        <v>0</v>
      </c>
    </row>
    <row r="19" spans="2:18">
      <c r="B19" s="320" t="s">
        <v>267</v>
      </c>
      <c r="C19" s="321" t="s">
        <v>960</v>
      </c>
      <c r="D19" s="149">
        <v>58640</v>
      </c>
      <c r="E19" s="149">
        <v>58640</v>
      </c>
      <c r="F19" s="149">
        <v>0</v>
      </c>
      <c r="G19" s="149">
        <v>51284</v>
      </c>
      <c r="H19" s="149">
        <v>0</v>
      </c>
      <c r="I19" s="149">
        <v>51284</v>
      </c>
      <c r="J19" s="149">
        <v>-254</v>
      </c>
      <c r="K19" s="149">
        <v>-254</v>
      </c>
      <c r="L19" s="149">
        <v>0</v>
      </c>
      <c r="M19" s="149">
        <v>-45166</v>
      </c>
      <c r="N19" s="149">
        <v>0</v>
      </c>
      <c r="O19" s="149">
        <v>-45166</v>
      </c>
      <c r="P19" s="149">
        <v>0</v>
      </c>
      <c r="Q19" s="149">
        <v>42739</v>
      </c>
      <c r="R19" s="149">
        <v>257</v>
      </c>
    </row>
    <row r="20" spans="2:18">
      <c r="B20" s="320" t="s">
        <v>537</v>
      </c>
      <c r="C20" s="321" t="s">
        <v>961</v>
      </c>
      <c r="D20" s="149">
        <v>1797705</v>
      </c>
      <c r="E20" s="149">
        <v>1797705</v>
      </c>
      <c r="F20" s="149">
        <v>0</v>
      </c>
      <c r="G20" s="149">
        <v>0</v>
      </c>
      <c r="H20" s="149">
        <v>0</v>
      </c>
      <c r="I20" s="149">
        <v>0</v>
      </c>
      <c r="J20" s="149">
        <v>-2232</v>
      </c>
      <c r="K20" s="149">
        <v>-2232</v>
      </c>
      <c r="L20" s="149">
        <v>0</v>
      </c>
      <c r="M20" s="149">
        <v>0</v>
      </c>
      <c r="N20" s="149">
        <v>0</v>
      </c>
      <c r="O20" s="149">
        <v>0</v>
      </c>
      <c r="P20" s="149">
        <v>0</v>
      </c>
      <c r="Q20" s="149">
        <v>350985</v>
      </c>
      <c r="R20" s="149">
        <v>0</v>
      </c>
    </row>
    <row r="21" spans="2:18">
      <c r="B21" s="320" t="s">
        <v>847</v>
      </c>
      <c r="C21" s="321" t="s">
        <v>962</v>
      </c>
      <c r="D21" s="149">
        <v>1963251</v>
      </c>
      <c r="E21" s="149">
        <v>1963158</v>
      </c>
      <c r="F21" s="149">
        <v>93</v>
      </c>
      <c r="G21" s="149">
        <v>5</v>
      </c>
      <c r="H21" s="149">
        <v>0</v>
      </c>
      <c r="I21" s="149">
        <v>5</v>
      </c>
      <c r="J21" s="149">
        <v>-16751</v>
      </c>
      <c r="K21" s="149">
        <v>-16746</v>
      </c>
      <c r="L21" s="149">
        <v>-5</v>
      </c>
      <c r="M21" s="149">
        <v>-5</v>
      </c>
      <c r="N21" s="149">
        <v>0</v>
      </c>
      <c r="O21" s="149">
        <v>-5</v>
      </c>
      <c r="P21" s="149">
        <v>-503</v>
      </c>
      <c r="Q21" s="149">
        <v>53028</v>
      </c>
      <c r="R21" s="149">
        <v>0</v>
      </c>
    </row>
    <row r="22" spans="2:18">
      <c r="B22" s="320" t="s">
        <v>538</v>
      </c>
      <c r="C22" s="321" t="s">
        <v>963</v>
      </c>
      <c r="D22" s="149">
        <v>6692670</v>
      </c>
      <c r="E22" s="149">
        <v>5083881</v>
      </c>
      <c r="F22" s="149">
        <v>1608789</v>
      </c>
      <c r="G22" s="149">
        <v>65987</v>
      </c>
      <c r="H22" s="149">
        <v>0</v>
      </c>
      <c r="I22" s="149">
        <v>65987</v>
      </c>
      <c r="J22" s="149">
        <v>-211952</v>
      </c>
      <c r="K22" s="149">
        <v>-43822</v>
      </c>
      <c r="L22" s="149">
        <v>-168130</v>
      </c>
      <c r="M22" s="149">
        <v>-45827</v>
      </c>
      <c r="N22" s="149">
        <v>0</v>
      </c>
      <c r="O22" s="149">
        <v>-45827</v>
      </c>
      <c r="P22" s="149">
        <v>-113740</v>
      </c>
      <c r="Q22" s="149">
        <v>4072133</v>
      </c>
      <c r="R22" s="149">
        <v>16311</v>
      </c>
    </row>
    <row r="23" spans="2:18">
      <c r="B23" s="320" t="s">
        <v>558</v>
      </c>
      <c r="C23" s="321" t="s">
        <v>1062</v>
      </c>
      <c r="D23" s="149">
        <v>1903665</v>
      </c>
      <c r="E23" s="149">
        <v>1490887</v>
      </c>
      <c r="F23" s="149">
        <v>412778</v>
      </c>
      <c r="G23" s="149">
        <v>62607</v>
      </c>
      <c r="H23" s="149">
        <v>0</v>
      </c>
      <c r="I23" s="149">
        <v>62607</v>
      </c>
      <c r="J23" s="149">
        <v>-52274</v>
      </c>
      <c r="K23" s="149">
        <v>-11913</v>
      </c>
      <c r="L23" s="149">
        <v>-40361</v>
      </c>
      <c r="M23" s="149">
        <v>-42723</v>
      </c>
      <c r="N23" s="149">
        <v>0</v>
      </c>
      <c r="O23" s="149">
        <v>-42723</v>
      </c>
      <c r="P23" s="149">
        <v>-107513</v>
      </c>
      <c r="Q23" s="149">
        <v>1331250</v>
      </c>
      <c r="R23" s="149">
        <v>16311</v>
      </c>
    </row>
    <row r="24" spans="2:18">
      <c r="B24" s="320" t="s">
        <v>559</v>
      </c>
      <c r="C24" s="321" t="s">
        <v>965</v>
      </c>
      <c r="D24" s="149">
        <v>13713873</v>
      </c>
      <c r="E24" s="149">
        <v>12653715</v>
      </c>
      <c r="F24" s="149">
        <v>1060158</v>
      </c>
      <c r="G24" s="149">
        <v>365564</v>
      </c>
      <c r="H24" s="149">
        <v>0</v>
      </c>
      <c r="I24" s="149">
        <v>365564</v>
      </c>
      <c r="J24" s="149">
        <v>-169223</v>
      </c>
      <c r="K24" s="149">
        <v>-53708</v>
      </c>
      <c r="L24" s="149">
        <v>-115515</v>
      </c>
      <c r="M24" s="149">
        <v>-217434</v>
      </c>
      <c r="N24" s="149">
        <v>0</v>
      </c>
      <c r="O24" s="149">
        <v>-217434</v>
      </c>
      <c r="P24" s="149">
        <v>-460035</v>
      </c>
      <c r="Q24" s="149">
        <v>9841917</v>
      </c>
      <c r="R24" s="149">
        <v>92424</v>
      </c>
    </row>
    <row r="25" spans="2:18" s="15" customFormat="1">
      <c r="B25" s="318" t="s">
        <v>539</v>
      </c>
      <c r="C25" s="319" t="s">
        <v>125</v>
      </c>
      <c r="D25" s="148">
        <v>5683010</v>
      </c>
      <c r="E25" s="148">
        <v>5683010</v>
      </c>
      <c r="F25" s="148">
        <v>0</v>
      </c>
      <c r="G25" s="148">
        <v>29923</v>
      </c>
      <c r="H25" s="148">
        <v>0</v>
      </c>
      <c r="I25" s="148">
        <v>29923</v>
      </c>
      <c r="J25" s="148">
        <v>-6263</v>
      </c>
      <c r="K25" s="148">
        <v>-6263</v>
      </c>
      <c r="L25" s="148">
        <v>0</v>
      </c>
      <c r="M25" s="148">
        <v>-17954</v>
      </c>
      <c r="N25" s="148">
        <v>0</v>
      </c>
      <c r="O25" s="148">
        <v>-17954</v>
      </c>
      <c r="P25" s="148">
        <v>0</v>
      </c>
      <c r="Q25" s="148">
        <v>0</v>
      </c>
      <c r="R25" s="148">
        <v>0</v>
      </c>
    </row>
    <row r="26" spans="2:18">
      <c r="B26" s="320" t="s">
        <v>560</v>
      </c>
      <c r="C26" s="321" t="s">
        <v>959</v>
      </c>
      <c r="D26" s="149">
        <v>0</v>
      </c>
      <c r="E26" s="149">
        <v>0</v>
      </c>
      <c r="F26" s="149">
        <v>0</v>
      </c>
      <c r="G26" s="149">
        <v>0</v>
      </c>
      <c r="H26" s="149">
        <v>0</v>
      </c>
      <c r="I26" s="149">
        <v>0</v>
      </c>
      <c r="J26" s="149">
        <v>0</v>
      </c>
      <c r="K26" s="149">
        <v>0</v>
      </c>
      <c r="L26" s="149">
        <v>0</v>
      </c>
      <c r="M26" s="149">
        <v>0</v>
      </c>
      <c r="N26" s="149">
        <v>0</v>
      </c>
      <c r="O26" s="149">
        <v>0</v>
      </c>
      <c r="P26" s="149">
        <v>0</v>
      </c>
      <c r="Q26" s="149">
        <v>0</v>
      </c>
      <c r="R26" s="149">
        <v>0</v>
      </c>
    </row>
    <row r="27" spans="2:18">
      <c r="B27" s="320" t="s">
        <v>561</v>
      </c>
      <c r="C27" s="321" t="s">
        <v>960</v>
      </c>
      <c r="D27" s="149">
        <v>5120614</v>
      </c>
      <c r="E27" s="149">
        <v>5120614</v>
      </c>
      <c r="F27" s="149">
        <v>0</v>
      </c>
      <c r="G27" s="149">
        <v>29923</v>
      </c>
      <c r="H27" s="149">
        <v>0</v>
      </c>
      <c r="I27" s="149">
        <v>29923</v>
      </c>
      <c r="J27" s="149">
        <v>-5592</v>
      </c>
      <c r="K27" s="149">
        <v>-5592</v>
      </c>
      <c r="L27" s="149">
        <v>0</v>
      </c>
      <c r="M27" s="149">
        <v>-17954</v>
      </c>
      <c r="N27" s="149">
        <v>0</v>
      </c>
      <c r="O27" s="149">
        <v>-17954</v>
      </c>
      <c r="P27" s="149">
        <v>0</v>
      </c>
      <c r="Q27" s="149">
        <v>0</v>
      </c>
      <c r="R27" s="149">
        <v>0</v>
      </c>
    </row>
    <row r="28" spans="2:18">
      <c r="B28" s="320" t="s">
        <v>541</v>
      </c>
      <c r="C28" s="321" t="s">
        <v>961</v>
      </c>
      <c r="D28" s="149">
        <v>562396</v>
      </c>
      <c r="E28" s="149">
        <v>562396</v>
      </c>
      <c r="F28" s="149">
        <v>0</v>
      </c>
      <c r="G28" s="149">
        <v>0</v>
      </c>
      <c r="H28" s="149">
        <v>0</v>
      </c>
      <c r="I28" s="149">
        <v>0</v>
      </c>
      <c r="J28" s="149">
        <v>-671</v>
      </c>
      <c r="K28" s="149">
        <v>-671</v>
      </c>
      <c r="L28" s="149">
        <v>0</v>
      </c>
      <c r="M28" s="149">
        <v>0</v>
      </c>
      <c r="N28" s="149">
        <v>0</v>
      </c>
      <c r="O28" s="149">
        <v>0</v>
      </c>
      <c r="P28" s="149">
        <v>0</v>
      </c>
      <c r="Q28" s="149">
        <v>0</v>
      </c>
      <c r="R28" s="149">
        <v>0</v>
      </c>
    </row>
    <row r="29" spans="2:18">
      <c r="B29" s="320" t="s">
        <v>544</v>
      </c>
      <c r="C29" s="321" t="s">
        <v>962</v>
      </c>
      <c r="D29" s="149">
        <v>0</v>
      </c>
      <c r="E29" s="149">
        <v>0</v>
      </c>
      <c r="F29" s="149">
        <v>0</v>
      </c>
      <c r="G29" s="149">
        <v>0</v>
      </c>
      <c r="H29" s="149">
        <v>0</v>
      </c>
      <c r="I29" s="149">
        <v>0</v>
      </c>
      <c r="J29" s="149">
        <v>0</v>
      </c>
      <c r="K29" s="149">
        <v>0</v>
      </c>
      <c r="L29" s="149">
        <v>0</v>
      </c>
      <c r="M29" s="149">
        <v>0</v>
      </c>
      <c r="N29" s="149">
        <v>0</v>
      </c>
      <c r="O29" s="149">
        <v>0</v>
      </c>
      <c r="P29" s="149">
        <v>0</v>
      </c>
      <c r="Q29" s="149">
        <v>0</v>
      </c>
      <c r="R29" s="149">
        <v>0</v>
      </c>
    </row>
    <row r="30" spans="2:18">
      <c r="B30" s="320" t="s">
        <v>856</v>
      </c>
      <c r="C30" s="321" t="s">
        <v>963</v>
      </c>
      <c r="D30" s="149">
        <v>0</v>
      </c>
      <c r="E30" s="149">
        <v>0</v>
      </c>
      <c r="F30" s="149">
        <v>0</v>
      </c>
      <c r="G30" s="149">
        <v>0</v>
      </c>
      <c r="H30" s="149">
        <v>0</v>
      </c>
      <c r="I30" s="149">
        <v>0</v>
      </c>
      <c r="J30" s="149">
        <v>0</v>
      </c>
      <c r="K30" s="149">
        <v>0</v>
      </c>
      <c r="L30" s="149">
        <v>0</v>
      </c>
      <c r="M30" s="149">
        <v>0</v>
      </c>
      <c r="N30" s="149">
        <v>0</v>
      </c>
      <c r="O30" s="149">
        <v>0</v>
      </c>
      <c r="P30" s="149">
        <v>0</v>
      </c>
      <c r="Q30" s="149">
        <v>0</v>
      </c>
      <c r="R30" s="149">
        <v>0</v>
      </c>
    </row>
    <row r="31" spans="2:18" s="15" customFormat="1">
      <c r="B31" s="318" t="s">
        <v>545</v>
      </c>
      <c r="C31" s="319" t="s">
        <v>273</v>
      </c>
      <c r="D31" s="148">
        <v>3972508</v>
      </c>
      <c r="E31" s="148">
        <v>3598919</v>
      </c>
      <c r="F31" s="148">
        <v>373589</v>
      </c>
      <c r="G31" s="148">
        <v>1476</v>
      </c>
      <c r="H31" s="148">
        <v>0</v>
      </c>
      <c r="I31" s="148">
        <v>1476</v>
      </c>
      <c r="J31" s="148">
        <v>44817</v>
      </c>
      <c r="K31" s="148">
        <v>20460</v>
      </c>
      <c r="L31" s="148">
        <v>24357</v>
      </c>
      <c r="M31" s="148">
        <v>295</v>
      </c>
      <c r="N31" s="148">
        <v>0</v>
      </c>
      <c r="O31" s="148">
        <v>295</v>
      </c>
      <c r="P31" s="322"/>
      <c r="Q31" s="148">
        <v>1498995</v>
      </c>
      <c r="R31" s="148">
        <v>378</v>
      </c>
    </row>
    <row r="32" spans="2:18">
      <c r="B32" s="320" t="s">
        <v>546</v>
      </c>
      <c r="C32" s="321" t="s">
        <v>959</v>
      </c>
      <c r="D32" s="149">
        <v>151</v>
      </c>
      <c r="E32" s="149">
        <v>151</v>
      </c>
      <c r="F32" s="149">
        <v>0</v>
      </c>
      <c r="G32" s="149">
        <v>0</v>
      </c>
      <c r="H32" s="149">
        <v>0</v>
      </c>
      <c r="I32" s="149">
        <v>0</v>
      </c>
      <c r="J32" s="149">
        <v>1</v>
      </c>
      <c r="K32" s="149">
        <v>1</v>
      </c>
      <c r="L32" s="149">
        <v>0</v>
      </c>
      <c r="M32" s="149">
        <v>0</v>
      </c>
      <c r="N32" s="149">
        <v>0</v>
      </c>
      <c r="O32" s="149">
        <v>0</v>
      </c>
      <c r="P32" s="322"/>
      <c r="Q32" s="149">
        <v>0</v>
      </c>
      <c r="R32" s="149">
        <v>0</v>
      </c>
    </row>
    <row r="33" spans="2:18">
      <c r="B33" s="320" t="s">
        <v>857</v>
      </c>
      <c r="C33" s="321" t="s">
        <v>960</v>
      </c>
      <c r="D33" s="149">
        <v>68</v>
      </c>
      <c r="E33" s="149">
        <v>68</v>
      </c>
      <c r="F33" s="149">
        <v>0</v>
      </c>
      <c r="G33" s="149">
        <v>0</v>
      </c>
      <c r="H33" s="149">
        <v>0</v>
      </c>
      <c r="I33" s="149">
        <v>0</v>
      </c>
      <c r="J33" s="149">
        <v>1</v>
      </c>
      <c r="K33" s="149">
        <v>1</v>
      </c>
      <c r="L33" s="149">
        <v>0</v>
      </c>
      <c r="M33" s="149">
        <v>0</v>
      </c>
      <c r="N33" s="149">
        <v>0</v>
      </c>
      <c r="O33" s="149">
        <v>0</v>
      </c>
      <c r="P33" s="322"/>
      <c r="Q33" s="149">
        <v>44</v>
      </c>
      <c r="R33" s="149">
        <v>0</v>
      </c>
    </row>
    <row r="34" spans="2:18">
      <c r="B34" s="320" t="s">
        <v>858</v>
      </c>
      <c r="C34" s="321" t="s">
        <v>961</v>
      </c>
      <c r="D34" s="149">
        <v>15057</v>
      </c>
      <c r="E34" s="149">
        <v>15057</v>
      </c>
      <c r="F34" s="149">
        <v>0</v>
      </c>
      <c r="G34" s="149">
        <v>0</v>
      </c>
      <c r="H34" s="149">
        <v>0</v>
      </c>
      <c r="I34" s="149">
        <v>0</v>
      </c>
      <c r="J34" s="149">
        <v>67</v>
      </c>
      <c r="K34" s="149">
        <v>67</v>
      </c>
      <c r="L34" s="149">
        <v>0</v>
      </c>
      <c r="M34" s="149">
        <v>0</v>
      </c>
      <c r="N34" s="149">
        <v>0</v>
      </c>
      <c r="O34" s="149">
        <v>0</v>
      </c>
      <c r="P34" s="322"/>
      <c r="Q34" s="149">
        <v>896</v>
      </c>
      <c r="R34" s="149">
        <v>0</v>
      </c>
    </row>
    <row r="35" spans="2:18">
      <c r="B35" s="320" t="s">
        <v>859</v>
      </c>
      <c r="C35" s="321" t="s">
        <v>962</v>
      </c>
      <c r="D35" s="149">
        <v>83279</v>
      </c>
      <c r="E35" s="149">
        <v>83279</v>
      </c>
      <c r="F35" s="149">
        <v>0</v>
      </c>
      <c r="G35" s="149">
        <v>0</v>
      </c>
      <c r="H35" s="149">
        <v>0</v>
      </c>
      <c r="I35" s="149">
        <v>0</v>
      </c>
      <c r="J35" s="149">
        <v>516</v>
      </c>
      <c r="K35" s="149">
        <v>516</v>
      </c>
      <c r="L35" s="149">
        <v>0</v>
      </c>
      <c r="M35" s="149">
        <v>0</v>
      </c>
      <c r="N35" s="149">
        <v>0</v>
      </c>
      <c r="O35" s="149">
        <v>0</v>
      </c>
      <c r="P35" s="322"/>
      <c r="Q35" s="149">
        <v>3076</v>
      </c>
      <c r="R35" s="149">
        <v>0</v>
      </c>
    </row>
    <row r="36" spans="2:18">
      <c r="B36" s="320" t="s">
        <v>860</v>
      </c>
      <c r="C36" s="321" t="s">
        <v>963</v>
      </c>
      <c r="D36" s="149">
        <v>3199708</v>
      </c>
      <c r="E36" s="149">
        <v>2837980</v>
      </c>
      <c r="F36" s="149">
        <v>361728</v>
      </c>
      <c r="G36" s="149">
        <v>421</v>
      </c>
      <c r="H36" s="149">
        <v>0</v>
      </c>
      <c r="I36" s="149">
        <v>421</v>
      </c>
      <c r="J36" s="149">
        <v>42227</v>
      </c>
      <c r="K36" s="149">
        <v>18265</v>
      </c>
      <c r="L36" s="149">
        <v>23962</v>
      </c>
      <c r="M36" s="149">
        <v>104</v>
      </c>
      <c r="N36" s="149">
        <v>0</v>
      </c>
      <c r="O36" s="149">
        <v>104</v>
      </c>
      <c r="P36" s="322"/>
      <c r="Q36" s="149">
        <v>1306029</v>
      </c>
      <c r="R36" s="149">
        <v>236</v>
      </c>
    </row>
    <row r="37" spans="2:18">
      <c r="B37" s="320" t="s">
        <v>861</v>
      </c>
      <c r="C37" s="321" t="s">
        <v>965</v>
      </c>
      <c r="D37" s="149">
        <v>674245</v>
      </c>
      <c r="E37" s="149">
        <v>662384</v>
      </c>
      <c r="F37" s="149">
        <v>11861</v>
      </c>
      <c r="G37" s="149">
        <v>1055</v>
      </c>
      <c r="H37" s="149">
        <v>0</v>
      </c>
      <c r="I37" s="149">
        <v>1055</v>
      </c>
      <c r="J37" s="149">
        <v>2005</v>
      </c>
      <c r="K37" s="149">
        <v>1610</v>
      </c>
      <c r="L37" s="149">
        <v>395</v>
      </c>
      <c r="M37" s="149">
        <v>191</v>
      </c>
      <c r="N37" s="149">
        <v>0</v>
      </c>
      <c r="O37" s="149">
        <v>191</v>
      </c>
      <c r="P37" s="322"/>
      <c r="Q37" s="149">
        <v>188950</v>
      </c>
      <c r="R37" s="149">
        <v>142</v>
      </c>
    </row>
    <row r="38" spans="2:18">
      <c r="B38" s="318" t="s">
        <v>862</v>
      </c>
      <c r="C38" s="319" t="s">
        <v>64</v>
      </c>
      <c r="D38" s="148">
        <v>39210742</v>
      </c>
      <c r="E38" s="148">
        <v>36167924</v>
      </c>
      <c r="F38" s="148">
        <v>3042818</v>
      </c>
      <c r="G38" s="148">
        <v>514239</v>
      </c>
      <c r="H38" s="148">
        <v>0</v>
      </c>
      <c r="I38" s="148">
        <v>514239</v>
      </c>
      <c r="J38" s="148">
        <v>-362578</v>
      </c>
      <c r="K38" s="148">
        <v>-103283</v>
      </c>
      <c r="L38" s="148">
        <v>-259295</v>
      </c>
      <c r="M38" s="148">
        <v>-326091</v>
      </c>
      <c r="N38" s="148">
        <v>0</v>
      </c>
      <c r="O38" s="148">
        <v>-326091</v>
      </c>
      <c r="P38" s="148">
        <v>-574278</v>
      </c>
      <c r="Q38" s="148">
        <v>15859797</v>
      </c>
      <c r="R38" s="148">
        <v>109370</v>
      </c>
    </row>
  </sheetData>
  <customSheetViews>
    <customSheetView guid="{5DDDA852-2807-4645-BC75-EBD4EF3323A7}" topLeftCell="A19">
      <selection activeCell="T20" sqref="T20"/>
      <pageMargins left="0.7" right="0.7" top="0.75" bottom="0.75" header="0.3" footer="0.3"/>
      <pageSetup paperSize="9" orientation="portrait" r:id="rId1"/>
    </customSheetView>
    <customSheetView guid="{DB462ED3-28DC-47D7-98F7-CED01F66E2C7}" topLeftCell="A18">
      <selection activeCell="D46" sqref="D46"/>
      <pageMargins left="0.7" right="0.7" top="0.75" bottom="0.75" header="0.3" footer="0.3"/>
      <pageSetup paperSize="9" orientation="portrait" r:id="rId2"/>
    </customSheetView>
    <customSheetView guid="{BE68C6EB-1B64-4B3E-8DDC-CA26F318E610}" topLeftCell="A38">
      <selection activeCell="D4" sqref="D4"/>
      <pageMargins left="0.7" right="0.7" top="0.75" bottom="0.75" header="0.3" footer="0.3"/>
      <pageSetup paperSize="9" orientation="portrait" r:id="rId3"/>
    </customSheetView>
    <customSheetView guid="{5AF40965-2356-4A48-B6FA-CB814CA4D7B2}" topLeftCell="A18">
      <selection activeCell="D46" sqref="D46"/>
      <pageMargins left="0.7" right="0.7" top="0.75" bottom="0.75" header="0.3" footer="0.3"/>
      <pageSetup paperSize="9" orientation="portrait" r:id="rId4"/>
    </customSheetView>
    <customSheetView guid="{3FCB7B24-049F-4685-83CB-5231093E0117}" topLeftCell="A3">
      <selection activeCell="D4" sqref="D4"/>
      <pageMargins left="0.7" right="0.7" top="0.75" bottom="0.75" header="0.3" footer="0.3"/>
      <pageSetup paperSize="9" orientation="portrait" r:id="rId5"/>
    </customSheetView>
    <customSheetView guid="{F277ACEF-9FF8-431F-8537-DE60B790AA4F}" topLeftCell="G1">
      <selection activeCell="T17" sqref="T17"/>
      <pageMargins left="0.7" right="0.7" top="0.75" bottom="0.75" header="0.3" footer="0.3"/>
      <pageSetup paperSize="9" orientation="portrait" r:id="rId6"/>
    </customSheetView>
    <customSheetView guid="{08462586-B7E0-434D-B6F4-B2B21EAA5D46}" topLeftCell="A16">
      <selection activeCell="M39" sqref="M39"/>
      <pageMargins left="0.7" right="0.7" top="0.75" bottom="0.75" header="0.3" footer="0.3"/>
      <pageSetup paperSize="9" orientation="portrait" r:id="rId7"/>
    </customSheetView>
    <customSheetView guid="{59094C18-3CB5-482F-AA6A-9C313A318EBB}">
      <selection activeCell="B15" sqref="B15"/>
      <pageMargins left="0.7" right="0.7" top="0.75" bottom="0.75" header="0.3" footer="0.3"/>
      <pageSetup paperSize="9" orientation="portrait" r:id="rId8"/>
    </customSheetView>
    <customSheetView guid="{FD092655-EBEC-4730-9895-1567D9B70D5F}" topLeftCell="A16">
      <selection activeCell="C20" sqref="C20"/>
      <pageMargins left="0.7" right="0.7" top="0.75" bottom="0.75" header="0.3" footer="0.3"/>
    </customSheetView>
    <customSheetView guid="{7CA1DEE6-746E-4947-9BED-24AAED6E8B57}">
      <selection activeCell="I12" sqref="I12"/>
      <pageMargins left="0.7" right="0.7" top="0.75" bottom="0.75" header="0.3" footer="0.3"/>
      <pageSetup paperSize="9" orientation="portrait" r:id="rId9"/>
    </customSheetView>
    <customSheetView guid="{70E7FFDC-983F-46F7-B68F-0BE0A8C942E0}" topLeftCell="A25">
      <selection activeCell="G39" sqref="G39"/>
      <pageMargins left="0.7" right="0.7" top="0.75" bottom="0.75" header="0.3" footer="0.3"/>
      <pageSetup paperSize="9" orientation="portrait" r:id="rId10"/>
    </customSheetView>
    <customSheetView guid="{F536E858-E5B2-4B36-88FC-BE776803F921}" topLeftCell="A13">
      <selection activeCell="H21" sqref="H21"/>
      <pageMargins left="0.7" right="0.7" top="0.75" bottom="0.75" header="0.3" footer="0.3"/>
    </customSheetView>
    <customSheetView guid="{0780CBEB-AF66-401E-9AFD-5F77700585BC}" topLeftCell="A22">
      <selection activeCell="A10" sqref="A10"/>
      <pageMargins left="0.7" right="0.7" top="0.75" bottom="0.75" header="0.3" footer="0.3"/>
      <pageSetup paperSize="9" orientation="portrait" r:id="rId11"/>
    </customSheetView>
    <customSheetView guid="{F0048D33-26BA-4893-8BCC-88CEF82FEBB6}" topLeftCell="M1">
      <selection activeCell="X9" sqref="X9"/>
      <pageMargins left="0.7" right="0.7" top="0.75" bottom="0.75" header="0.3" footer="0.3"/>
    </customSheetView>
    <customSheetView guid="{8A1326BD-F0AB-414F-9F91-C2BB94CC9C17}" topLeftCell="H10">
      <selection activeCell="P22" sqref="P22"/>
      <pageMargins left="0.7" right="0.7" top="0.75" bottom="0.75" header="0.3" footer="0.3"/>
    </customSheetView>
    <customSheetView guid="{FB7DEBE1-1047-4BE4-82FD-4BCA0CA8DD58}" topLeftCell="A7">
      <selection activeCell="B16" sqref="B16"/>
      <pageMargins left="0.7" right="0.7" top="0.75" bottom="0.75" header="0.3" footer="0.3"/>
      <pageSetup paperSize="9" orientation="portrait" r:id="rId12"/>
    </customSheetView>
    <customSheetView guid="{B3153F5C-CAD5-4C41-96F3-3BC56052414C}" topLeftCell="H1">
      <selection activeCell="N15" sqref="N15:O15"/>
      <pageMargins left="0.7" right="0.7" top="0.75" bottom="0.75" header="0.3" footer="0.3"/>
      <pageSetup paperSize="9" orientation="portrait" r:id="rId13"/>
    </customSheetView>
    <customSheetView guid="{A7B3A108-9CF6-4687-9321-110D304B17B9}" topLeftCell="A13">
      <selection activeCell="H21" sqref="H21"/>
      <pageMargins left="0.7" right="0.7" top="0.75" bottom="0.75" header="0.3" footer="0.3"/>
    </customSheetView>
    <customSheetView guid="{D2C72E70-F766-4D56-9E10-3C91A63BB7F3}" topLeftCell="A7">
      <selection activeCell="B14" sqref="B14"/>
      <pageMargins left="0.7" right="0.7" top="0.75" bottom="0.75" header="0.3" footer="0.3"/>
      <pageSetup paperSize="9" orientation="portrait" r:id="rId14"/>
    </customSheetView>
    <customSheetView guid="{7CCD1884-1631-4809-8751-AE0939C32419}">
      <selection activeCell="T20" sqref="T20"/>
      <pageMargins left="0.7" right="0.7" top="0.75" bottom="0.75" header="0.3" footer="0.3"/>
      <pageSetup paperSize="9" orientation="portrait" r:id="rId15"/>
    </customSheetView>
    <customSheetView guid="{3AD1D9CC-D162-4119-AFCC-0AF9105FB248}">
      <selection activeCell="J28" sqref="J28"/>
      <pageMargins left="0.7" right="0.7" top="0.75" bottom="0.75" header="0.3" footer="0.3"/>
      <pageSetup paperSize="9" orientation="portrait" r:id="rId16"/>
    </customSheetView>
    <customSheetView guid="{931AA63B-6827-4BF4-8E25-ED232A88A09C}" topLeftCell="A43">
      <selection activeCell="E58" sqref="E58"/>
      <pageMargins left="0.7" right="0.7" top="0.75" bottom="0.75" header="0.3" footer="0.3"/>
    </customSheetView>
    <customSheetView guid="{CA1DE4BE-C006-4405-B064-304EE6CCACF1}" topLeftCell="A16">
      <selection activeCell="M39" sqref="M39"/>
      <pageMargins left="0.7" right="0.7" top="0.75" bottom="0.75" header="0.3" footer="0.3"/>
      <pageSetup paperSize="9" orientation="portrait" r:id="rId17"/>
    </customSheetView>
    <customSheetView guid="{D3393B8E-C3CB-4E3A-976E-E4CD065299F0}" topLeftCell="E22">
      <selection activeCell="AE45" sqref="AE45"/>
      <pageMargins left="0.7" right="0.7" top="0.75" bottom="0.75" header="0.3" footer="0.3"/>
      <pageSetup paperSize="9" orientation="portrait" r:id="rId18"/>
    </customSheetView>
    <customSheetView guid="{21329C76-F86B-400D-B8F5-F75B383E5B14}" topLeftCell="A16">
      <selection activeCell="M39" sqref="M39"/>
      <pageMargins left="0.7" right="0.7" top="0.75" bottom="0.75" header="0.3" footer="0.3"/>
      <pageSetup paperSize="9" orientation="portrait" r:id="rId19"/>
    </customSheetView>
    <customSheetView guid="{CFC92B1C-D4F2-414F-8F12-92F529035B08}" topLeftCell="A14">
      <selection activeCell="J22" sqref="J22"/>
      <pageMargins left="0.7" right="0.7" top="0.75" bottom="0.75" header="0.3" footer="0.3"/>
      <pageSetup paperSize="9" orientation="portrait" r:id="rId20"/>
    </customSheetView>
    <customSheetView guid="{697182B0-1BEF-4A85-93A0-596802852AF2}" topLeftCell="A18">
      <selection activeCell="D46" sqref="D46"/>
      <pageMargins left="0.7" right="0.7" top="0.75" bottom="0.75" header="0.3" footer="0.3"/>
      <pageSetup paperSize="9" orientation="portrait" r:id="rId21"/>
    </customSheetView>
    <customSheetView guid="{D37F8A47-E42F-4741-BE8D-5D961F7BB394}" topLeftCell="A38">
      <selection activeCell="D4" sqref="D4"/>
      <pageMargins left="0.7" right="0.7" top="0.75" bottom="0.75" header="0.3" footer="0.3"/>
      <pageSetup paperSize="9" orientation="portrait" r:id="rId22"/>
    </customSheetView>
    <customSheetView guid="{C83D4249-7B44-432A-B7FB-A6ACA6880240}" topLeftCell="A38">
      <selection activeCell="D4" sqref="D4"/>
      <pageMargins left="0.7" right="0.7" top="0.75" bottom="0.75" header="0.3" footer="0.3"/>
      <pageSetup paperSize="9" orientation="portrait" r:id="rId23"/>
    </customSheetView>
    <customSheetView guid="{51337751-BEAF-43F3-8CC9-400B99E751E8}" topLeftCell="A34">
      <selection activeCell="F49" sqref="F49"/>
      <pageMargins left="0.7" right="0.7" top="0.75" bottom="0.75" header="0.3" footer="0.3"/>
      <pageSetup paperSize="9" orientation="portrait" r:id="rId24"/>
    </customSheetView>
    <customSheetView guid="{EB80C77D-AF78-41A9-A5FE-A7459DA92422}" topLeftCell="A19">
      <selection activeCell="N55" sqref="N55"/>
      <pageMargins left="0.7" right="0.7" top="0.75" bottom="0.75" header="0.3" footer="0.3"/>
      <pageSetup paperSize="9" orientation="portrait" r:id="rId25"/>
    </customSheetView>
  </customSheetViews>
  <mergeCells count="10">
    <mergeCell ref="D12:I12"/>
    <mergeCell ref="J12:O12"/>
    <mergeCell ref="P12:P13"/>
    <mergeCell ref="Q12:R12"/>
    <mergeCell ref="D13:F13"/>
    <mergeCell ref="G13:I13"/>
    <mergeCell ref="J13:L13"/>
    <mergeCell ref="M13:O13"/>
    <mergeCell ref="Q13:Q14"/>
    <mergeCell ref="R13:R14"/>
  </mergeCells>
  <pageMargins left="0.7" right="0.7" top="0.75" bottom="0.75" header="0.3" footer="0.3"/>
  <pageSetup paperSize="9" orientation="portrait" r:id="rId2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249977111117893"/>
  </sheetPr>
  <dimension ref="A1:I17"/>
  <sheetViews>
    <sheetView showGridLines="0" zoomScaleNormal="110" workbookViewId="0">
      <selection activeCell="D1" sqref="D1"/>
    </sheetView>
  </sheetViews>
  <sheetFormatPr defaultColWidth="9.140625" defaultRowHeight="12"/>
  <cols>
    <col min="1" max="1" width="5.85546875" style="3" customWidth="1"/>
    <col min="2" max="2" width="10.140625" style="27" customWidth="1"/>
    <col min="3" max="3" width="15.85546875" style="3" customWidth="1"/>
    <col min="4" max="4" width="9.42578125" style="3" customWidth="1"/>
    <col min="5" max="5" width="10.85546875" style="3" bestFit="1" customWidth="1"/>
    <col min="6" max="6" width="9.5703125" style="3" customWidth="1"/>
    <col min="7" max="7" width="10.5703125" style="3" customWidth="1"/>
    <col min="8" max="8" width="11.5703125" style="3" customWidth="1"/>
    <col min="9" max="9" width="10.5703125" style="3" customWidth="1"/>
    <col min="10" max="16384" width="9.140625" style="3"/>
  </cols>
  <sheetData>
    <row r="1" spans="1:9" ht="12.75">
      <c r="A1" s="588" t="str">
        <f>HYPERLINK("#INDEX!A2","back to index page")</f>
        <v>back to index page</v>
      </c>
      <c r="B1" s="960"/>
      <c r="C1" s="960"/>
    </row>
    <row r="2" spans="1:9" ht="12.75">
      <c r="A2"/>
      <c r="B2"/>
    </row>
    <row r="3" spans="1:9" ht="12.75">
      <c r="A3"/>
      <c r="B3"/>
    </row>
    <row r="4" spans="1:9" ht="12.75">
      <c r="A4"/>
      <c r="B4"/>
    </row>
    <row r="5" spans="1:9" ht="12.75">
      <c r="A5"/>
      <c r="B5"/>
    </row>
    <row r="6" spans="1:9" ht="12.75">
      <c r="A6"/>
      <c r="B6"/>
    </row>
    <row r="7" spans="1:9" ht="12.75">
      <c r="A7"/>
      <c r="B7"/>
    </row>
    <row r="9" spans="1:9">
      <c r="B9" s="505" t="s">
        <v>1103</v>
      </c>
      <c r="C9" s="494"/>
      <c r="D9" s="494"/>
      <c r="E9" s="494"/>
      <c r="F9" s="499"/>
      <c r="G9" s="499"/>
      <c r="H9" s="499"/>
      <c r="I9" s="499"/>
    </row>
    <row r="10" spans="1:9" ht="13.5" customHeight="1"/>
    <row r="11" spans="1:9" ht="12.75" customHeight="1">
      <c r="H11" s="228"/>
      <c r="I11" s="228" t="s">
        <v>51</v>
      </c>
    </row>
    <row r="12" spans="1:9">
      <c r="B12" s="3"/>
      <c r="D12" s="1053" t="s">
        <v>121</v>
      </c>
      <c r="E12" s="1053"/>
      <c r="F12" s="1053"/>
      <c r="G12" s="1053"/>
      <c r="H12" s="1053"/>
      <c r="I12" s="1053"/>
    </row>
    <row r="13" spans="1:9" ht="24">
      <c r="B13" s="3"/>
      <c r="D13" s="253" t="s">
        <v>122</v>
      </c>
      <c r="E13" s="253" t="s">
        <v>1054</v>
      </c>
      <c r="F13" s="253" t="s">
        <v>1055</v>
      </c>
      <c r="G13" s="253" t="s">
        <v>123</v>
      </c>
      <c r="H13" s="253" t="s">
        <v>124</v>
      </c>
      <c r="I13" s="253" t="s">
        <v>64</v>
      </c>
    </row>
    <row r="14" spans="1:9" ht="12.75" customHeight="1">
      <c r="D14" s="33" t="s">
        <v>32</v>
      </c>
      <c r="E14" s="33" t="s">
        <v>54</v>
      </c>
      <c r="F14" s="33" t="s">
        <v>55</v>
      </c>
      <c r="G14" s="33" t="s">
        <v>1111</v>
      </c>
      <c r="H14" s="33" t="s">
        <v>56</v>
      </c>
      <c r="I14" s="33" t="s">
        <v>1112</v>
      </c>
    </row>
    <row r="15" spans="1:9">
      <c r="B15" s="118">
        <v>1</v>
      </c>
      <c r="C15" s="23" t="s">
        <v>272</v>
      </c>
      <c r="D15" s="150">
        <v>2235964</v>
      </c>
      <c r="E15" s="150">
        <v>4675288</v>
      </c>
      <c r="F15" s="150">
        <v>6868609</v>
      </c>
      <c r="G15" s="150">
        <v>14138852</v>
      </c>
      <c r="H15" s="150">
        <v>10294</v>
      </c>
      <c r="I15" s="146">
        <v>27929007</v>
      </c>
    </row>
    <row r="16" spans="1:9">
      <c r="B16" s="118">
        <v>2</v>
      </c>
      <c r="C16" s="23" t="s">
        <v>125</v>
      </c>
      <c r="D16" s="150">
        <v>0</v>
      </c>
      <c r="E16" s="150">
        <v>318456</v>
      </c>
      <c r="F16" s="150">
        <v>2540951</v>
      </c>
      <c r="G16" s="150">
        <v>2829309</v>
      </c>
      <c r="H16" s="150">
        <v>0</v>
      </c>
      <c r="I16" s="146">
        <v>5688716</v>
      </c>
    </row>
    <row r="17" spans="2:9">
      <c r="B17" s="310">
        <v>3</v>
      </c>
      <c r="C17" s="311" t="s">
        <v>64</v>
      </c>
      <c r="D17" s="146">
        <v>2235964</v>
      </c>
      <c r="E17" s="146">
        <v>4993744</v>
      </c>
      <c r="F17" s="146">
        <v>9409560</v>
      </c>
      <c r="G17" s="146">
        <v>16968161</v>
      </c>
      <c r="H17" s="146">
        <v>10294</v>
      </c>
      <c r="I17" s="146">
        <v>33617723</v>
      </c>
    </row>
  </sheetData>
  <customSheetViews>
    <customSheetView guid="{5DDDA852-2807-4645-BC75-EBD4EF3323A7}" topLeftCell="A10">
      <selection activeCell="X28" sqref="X28"/>
      <pageMargins left="0.7" right="0.7" top="0.75" bottom="0.75" header="0.3" footer="0.3"/>
      <pageSetup paperSize="9" orientation="portrait" r:id="rId1"/>
    </customSheetView>
    <customSheetView guid="{DB462ED3-28DC-47D7-98F7-CED01F66E2C7}" topLeftCell="A3">
      <selection activeCell="D43" sqref="D43"/>
      <pageMargins left="0.7" right="0.7" top="0.75" bottom="0.75" header="0.3" footer="0.3"/>
      <pageSetup paperSize="9" orientation="portrait" r:id="rId2"/>
    </customSheetView>
    <customSheetView guid="{BE68C6EB-1B64-4B3E-8DDC-CA26F318E610}" topLeftCell="A19">
      <selection activeCell="D4" sqref="D4"/>
      <pageMargins left="0.7" right="0.7" top="0.75" bottom="0.75" header="0.3" footer="0.3"/>
      <pageSetup paperSize="9" orientation="portrait" r:id="rId3"/>
    </customSheetView>
    <customSheetView guid="{5AF40965-2356-4A48-B6FA-CB814CA4D7B2}">
      <selection activeCell="I50" sqref="I50"/>
      <pageMargins left="0.7" right="0.7" top="0.75" bottom="0.75" header="0.3" footer="0.3"/>
      <pageSetup paperSize="9" orientation="portrait" r:id="rId4"/>
    </customSheetView>
    <customSheetView guid="{3FCB7B24-049F-4685-83CB-5231093E0117}">
      <selection activeCell="J21" sqref="J21"/>
      <pageMargins left="0.7" right="0.7" top="0.75" bottom="0.75" header="0.3" footer="0.3"/>
      <pageSetup paperSize="9" orientation="portrait" r:id="rId5"/>
    </customSheetView>
    <customSheetView guid="{F277ACEF-9FF8-431F-8537-DE60B790AA4F}" topLeftCell="C13">
      <selection activeCell="K30" sqref="K30"/>
      <pageMargins left="0.7" right="0.7" top="0.75" bottom="0.75" header="0.3" footer="0.3"/>
      <pageSetup paperSize="9" orientation="portrait" r:id="rId6"/>
    </customSheetView>
    <customSheetView guid="{08462586-B7E0-434D-B6F4-B2B21EAA5D46}">
      <selection activeCell="K65" sqref="K65"/>
      <pageMargins left="0.7" right="0.7" top="0.75" bottom="0.75" header="0.3" footer="0.3"/>
      <pageSetup paperSize="9" orientation="portrait" r:id="rId7"/>
    </customSheetView>
    <customSheetView guid="{59094C18-3CB5-482F-AA6A-9C313A318EBB}" topLeftCell="A19">
      <selection activeCell="H45" sqref="H45"/>
      <pageMargins left="0.7" right="0.7" top="0.75" bottom="0.75" header="0.3" footer="0.3"/>
      <pageSetup paperSize="9" orientation="portrait" r:id="rId8"/>
    </customSheetView>
    <customSheetView guid="{FD092655-EBEC-4730-9895-1567D9B70D5F}" topLeftCell="A46">
      <selection activeCell="C71" sqref="C71"/>
      <pageMargins left="0.7" right="0.7" top="0.75" bottom="0.75" header="0.3" footer="0.3"/>
    </customSheetView>
    <customSheetView guid="{7CA1DEE6-746E-4947-9BED-24AAED6E8B57}">
      <selection activeCell="J18" sqref="J18"/>
      <pageMargins left="0.7" right="0.7" top="0.75" bottom="0.75" header="0.3" footer="0.3"/>
      <pageSetup paperSize="9" orientation="portrait" r:id="rId9"/>
    </customSheetView>
    <customSheetView guid="{70E7FFDC-983F-46F7-B68F-0BE0A8C942E0}" topLeftCell="A44">
      <selection activeCell="C45" sqref="C45"/>
      <pageMargins left="0.7" right="0.7" top="0.75" bottom="0.75" header="0.3" footer="0.3"/>
      <pageSetup paperSize="9" orientation="portrait" r:id="rId10"/>
    </customSheetView>
    <customSheetView guid="{F536E858-E5B2-4B36-88FC-BE776803F921}" topLeftCell="A43">
      <selection activeCell="C70" sqref="C70"/>
      <pageMargins left="0.7" right="0.7" top="0.75" bottom="0.75" header="0.3" footer="0.3"/>
    </customSheetView>
    <customSheetView guid="{0780CBEB-AF66-401E-9AFD-5F77700585BC}">
      <selection activeCell="H80" sqref="H80"/>
      <pageMargins left="0.7" right="0.7" top="0.75" bottom="0.75" header="0.3" footer="0.3"/>
      <pageSetup paperSize="9" orientation="portrait" r:id="rId11"/>
    </customSheetView>
    <customSheetView guid="{F0048D33-26BA-4893-8BCC-88CEF82FEBB6}" topLeftCell="A4">
      <selection activeCell="N28" sqref="N28"/>
      <pageMargins left="0.7" right="0.7" top="0.75" bottom="0.75" header="0.3" footer="0.3"/>
    </customSheetView>
    <customSheetView guid="{8A1326BD-F0AB-414F-9F91-C2BB94CC9C17}" topLeftCell="A31">
      <selection activeCell="C61" sqref="C61"/>
      <pageMargins left="0.7" right="0.7" top="0.75" bottom="0.75" header="0.3" footer="0.3"/>
      <pageSetup paperSize="9" orientation="portrait" r:id="rId12"/>
    </customSheetView>
    <customSheetView guid="{FB7DEBE1-1047-4BE4-82FD-4BCA0CA8DD58}" topLeftCell="A55">
      <selection activeCell="E15" sqref="E15:E16"/>
      <pageMargins left="0.7" right="0.7" top="0.75" bottom="0.75" header="0.3" footer="0.3"/>
      <pageSetup paperSize="9" orientation="portrait" r:id="rId13"/>
    </customSheetView>
    <customSheetView guid="{B3153F5C-CAD5-4C41-96F3-3BC56052414C}" topLeftCell="A55">
      <selection activeCell="E15" sqref="E15:E16"/>
      <pageMargins left="0.7" right="0.7" top="0.75" bottom="0.75" header="0.3" footer="0.3"/>
      <pageSetup paperSize="9" orientation="portrait" r:id="rId14"/>
    </customSheetView>
    <customSheetView guid="{A7B3A108-9CF6-4687-9321-110D304B17B9}" topLeftCell="A16">
      <selection activeCell="G19" sqref="G19"/>
      <pageMargins left="0.7" right="0.7" top="0.75" bottom="0.75" header="0.3" footer="0.3"/>
    </customSheetView>
    <customSheetView guid="{D2C72E70-F766-4D56-9E10-3C91A63BB7F3}">
      <selection activeCell="B29" sqref="B29"/>
      <pageMargins left="0.7" right="0.7" top="0.75" bottom="0.75" header="0.3" footer="0.3"/>
      <pageSetup paperSize="9" orientation="portrait" r:id="rId15"/>
    </customSheetView>
    <customSheetView guid="{7CCD1884-1631-4809-8751-AE0939C32419}">
      <selection activeCell="X28" sqref="X28"/>
      <pageMargins left="0.7" right="0.7" top="0.75" bottom="0.75" header="0.3" footer="0.3"/>
      <pageSetup paperSize="9" orientation="portrait" r:id="rId16"/>
    </customSheetView>
    <customSheetView guid="{3AD1D9CC-D162-4119-AFCC-0AF9105FB248}">
      <selection activeCell="E45" sqref="E45"/>
      <pageMargins left="0.7" right="0.7" top="0.75" bottom="0.75" header="0.3" footer="0.3"/>
      <pageSetup paperSize="9" orientation="portrait" r:id="rId17"/>
    </customSheetView>
    <customSheetView guid="{931AA63B-6827-4BF4-8E25-ED232A88A09C}" topLeftCell="A17">
      <selection activeCell="E40" sqref="E40"/>
      <pageMargins left="0.7" right="0.7" top="0.75" bottom="0.75" header="0.3" footer="0.3"/>
    </customSheetView>
    <customSheetView guid="{CA1DE4BE-C006-4405-B064-304EE6CCACF1}">
      <selection activeCell="K65" sqref="K65"/>
      <pageMargins left="0.7" right="0.7" top="0.75" bottom="0.75" header="0.3" footer="0.3"/>
      <pageSetup paperSize="9" orientation="portrait" r:id="rId18"/>
    </customSheetView>
    <customSheetView guid="{D3393B8E-C3CB-4E3A-976E-E4CD065299F0}" topLeftCell="A31">
      <selection activeCell="U47" sqref="U47"/>
      <pageMargins left="0.7" right="0.7" top="0.75" bottom="0.75" header="0.3" footer="0.3"/>
      <pageSetup paperSize="9" orientation="portrait" r:id="rId19"/>
    </customSheetView>
    <customSheetView guid="{21329C76-F86B-400D-B8F5-F75B383E5B14}">
      <selection activeCell="K65" sqref="K65"/>
      <pageMargins left="0.7" right="0.7" top="0.75" bottom="0.75" header="0.3" footer="0.3"/>
      <pageSetup paperSize="9" orientation="portrait" r:id="rId20"/>
    </customSheetView>
    <customSheetView guid="{CFC92B1C-D4F2-414F-8F12-92F529035B08}" scale="110" topLeftCell="A36">
      <selection activeCell="J43" sqref="J43"/>
      <pageMargins left="0.7" right="0.7" top="0.75" bottom="0.75" header="0.3" footer="0.3"/>
      <pageSetup paperSize="9" orientation="portrait" r:id="rId21"/>
    </customSheetView>
    <customSheetView guid="{697182B0-1BEF-4A85-93A0-596802852AF2}">
      <selection activeCell="I50" sqref="I50"/>
      <pageMargins left="0.7" right="0.7" top="0.75" bottom="0.75" header="0.3" footer="0.3"/>
      <pageSetup paperSize="9" orientation="portrait" r:id="rId22"/>
    </customSheetView>
    <customSheetView guid="{D37F8A47-E42F-4741-BE8D-5D961F7BB394}" topLeftCell="A19">
      <selection activeCell="D4" sqref="D4"/>
      <pageMargins left="0.7" right="0.7" top="0.75" bottom="0.75" header="0.3" footer="0.3"/>
      <pageSetup paperSize="9" orientation="portrait" r:id="rId23"/>
    </customSheetView>
    <customSheetView guid="{C83D4249-7B44-432A-B7FB-A6ACA6880240}" topLeftCell="A19">
      <selection activeCell="D4" sqref="D4"/>
      <pageMargins left="0.7" right="0.7" top="0.75" bottom="0.75" header="0.3" footer="0.3"/>
      <pageSetup paperSize="9" orientation="portrait" r:id="rId24"/>
    </customSheetView>
    <customSheetView guid="{51337751-BEAF-43F3-8CC9-400B99E751E8}" topLeftCell="A10">
      <selection activeCell="K39" sqref="K39"/>
      <pageMargins left="0.7" right="0.7" top="0.75" bottom="0.75" header="0.3" footer="0.3"/>
      <pageSetup paperSize="9" orientation="portrait" r:id="rId25"/>
    </customSheetView>
    <customSheetView guid="{EB80C77D-AF78-41A9-A5FE-A7459DA92422}" topLeftCell="A10">
      <selection activeCell="N55" sqref="N55"/>
      <pageMargins left="0.7" right="0.7" top="0.75" bottom="0.75" header="0.3" footer="0.3"/>
      <pageSetup paperSize="9" orientation="portrait" r:id="rId26"/>
    </customSheetView>
  </customSheetViews>
  <mergeCells count="1">
    <mergeCell ref="D12:I12"/>
  </mergeCells>
  <phoneticPr fontId="127" type="noConversion"/>
  <pageMargins left="0.7" right="0.7" top="0.75" bottom="0.75" header="0.3" footer="0.3"/>
  <pageSetup paperSize="9" orientation="portrait"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F68"/>
  <sheetViews>
    <sheetView showGridLines="0" workbookViewId="0">
      <selection activeCell="J17" sqref="J17"/>
    </sheetView>
  </sheetViews>
  <sheetFormatPr defaultColWidth="9.140625" defaultRowHeight="12"/>
  <cols>
    <col min="1" max="1" width="5.85546875" style="66" customWidth="1"/>
    <col min="2" max="2" width="33" style="67" customWidth="1"/>
    <col min="3" max="3" width="11.42578125" style="66" customWidth="1"/>
    <col min="4" max="4" width="11.5703125" style="66" customWidth="1"/>
    <col min="5" max="5" width="9.5703125" style="66" customWidth="1"/>
    <col min="6" max="6" width="10" style="66" bestFit="1" customWidth="1"/>
    <col min="7" max="16384" width="9.140625" style="66"/>
  </cols>
  <sheetData>
    <row r="1" spans="1:6" ht="12.75">
      <c r="A1" s="594" t="str">
        <f>HYPERLINK("#INDEX!A2","back to index page")</f>
        <v>back to index page</v>
      </c>
      <c r="B1" s="947"/>
    </row>
    <row r="2" spans="1:6" ht="12.75">
      <c r="A2"/>
      <c r="B2"/>
    </row>
    <row r="3" spans="1:6" ht="12.75">
      <c r="A3"/>
      <c r="B3"/>
    </row>
    <row r="4" spans="1:6" ht="12.75">
      <c r="A4"/>
      <c r="B4"/>
    </row>
    <row r="5" spans="1:6" ht="12.75">
      <c r="A5"/>
      <c r="B5"/>
    </row>
    <row r="6" spans="1:6" ht="12.75">
      <c r="A6"/>
      <c r="B6"/>
    </row>
    <row r="7" spans="1:6" ht="12.75">
      <c r="A7"/>
      <c r="B7"/>
    </row>
    <row r="8" spans="1:6" ht="12.75">
      <c r="A8"/>
      <c r="B8"/>
    </row>
    <row r="9" spans="1:6">
      <c r="B9" s="495" t="s">
        <v>1823</v>
      </c>
      <c r="C9" s="492"/>
      <c r="D9" s="492"/>
    </row>
    <row r="10" spans="1:6">
      <c r="B10" s="68"/>
    </row>
    <row r="11" spans="1:6" ht="12.75" customHeight="1">
      <c r="B11" s="68"/>
      <c r="C11" s="998" t="s">
        <v>51</v>
      </c>
      <c r="D11" s="998"/>
    </row>
    <row r="12" spans="1:6">
      <c r="C12" s="119">
        <v>45657</v>
      </c>
      <c r="D12" s="119">
        <v>45291</v>
      </c>
      <c r="E12" s="69"/>
      <c r="F12" s="69"/>
    </row>
    <row r="13" spans="1:6">
      <c r="C13" s="598" t="s">
        <v>32</v>
      </c>
      <c r="D13" s="598" t="s">
        <v>54</v>
      </c>
      <c r="E13" s="69"/>
      <c r="F13" s="69"/>
    </row>
    <row r="14" spans="1:6">
      <c r="B14" s="171" t="s">
        <v>186</v>
      </c>
      <c r="C14" s="167">
        <v>4343766</v>
      </c>
      <c r="D14" s="167">
        <v>3837237</v>
      </c>
    </row>
    <row r="15" spans="1:6">
      <c r="B15" s="168" t="s">
        <v>286</v>
      </c>
      <c r="C15" s="167">
        <v>4343766</v>
      </c>
      <c r="D15" s="167">
        <v>3860096</v>
      </c>
      <c r="E15" s="70"/>
      <c r="F15" s="70"/>
    </row>
    <row r="16" spans="1:6">
      <c r="B16" s="168" t="s">
        <v>578</v>
      </c>
      <c r="C16" s="167">
        <v>0</v>
      </c>
      <c r="D16" s="167">
        <v>-22859</v>
      </c>
      <c r="E16" s="70"/>
      <c r="F16" s="70"/>
    </row>
    <row r="17" spans="2:6">
      <c r="B17" s="172" t="s">
        <v>288</v>
      </c>
      <c r="C17" s="167">
        <v>449841</v>
      </c>
      <c r="D17" s="167">
        <v>0</v>
      </c>
      <c r="E17" s="70"/>
      <c r="F17" s="69"/>
    </row>
    <row r="18" spans="2:6">
      <c r="B18" s="173" t="s">
        <v>289</v>
      </c>
      <c r="C18" s="491">
        <v>4793607</v>
      </c>
      <c r="D18" s="491">
        <v>3837237</v>
      </c>
      <c r="E18" s="70"/>
      <c r="F18" s="69"/>
    </row>
    <row r="19" spans="2:6">
      <c r="B19" s="53"/>
      <c r="C19" s="53"/>
      <c r="D19" s="53"/>
      <c r="E19" s="72"/>
      <c r="F19" s="69"/>
    </row>
    <row r="20" spans="2:6">
      <c r="B20" s="174" t="s">
        <v>579</v>
      </c>
      <c r="C20" s="169">
        <v>3256431</v>
      </c>
      <c r="D20" s="169">
        <v>2834096</v>
      </c>
      <c r="E20" s="72"/>
      <c r="F20" s="69"/>
    </row>
    <row r="21" spans="2:6" s="875" customFormat="1" ht="15" customHeight="1">
      <c r="B21" s="11" t="s">
        <v>580</v>
      </c>
      <c r="C21" s="876">
        <v>0.2261</v>
      </c>
      <c r="D21" s="876">
        <v>0.2092</v>
      </c>
      <c r="E21" s="874"/>
      <c r="F21" s="69"/>
    </row>
    <row r="22" spans="2:6">
      <c r="B22" s="53" t="s">
        <v>581</v>
      </c>
      <c r="C22" s="170">
        <v>0.2495</v>
      </c>
      <c r="D22" s="170">
        <v>0.2336</v>
      </c>
      <c r="E22" s="71"/>
      <c r="F22" s="69"/>
    </row>
    <row r="23" spans="2:6">
      <c r="F23" s="69"/>
    </row>
    <row r="24" spans="2:6">
      <c r="F24" s="69"/>
    </row>
    <row r="25" spans="2:6">
      <c r="F25" s="69"/>
    </row>
    <row r="26" spans="2:6">
      <c r="F26" s="69"/>
    </row>
    <row r="27" spans="2:6">
      <c r="F27" s="69"/>
    </row>
    <row r="28" spans="2:6">
      <c r="F28" s="69"/>
    </row>
    <row r="29" spans="2:6">
      <c r="F29" s="69"/>
    </row>
    <row r="30" spans="2:6">
      <c r="F30" s="69"/>
    </row>
    <row r="31" spans="2:6">
      <c r="F31" s="69"/>
    </row>
    <row r="32" spans="2:6">
      <c r="F32" s="69"/>
    </row>
    <row r="33" spans="6:6">
      <c r="F33" s="69"/>
    </row>
    <row r="34" spans="6:6">
      <c r="F34" s="69"/>
    </row>
    <row r="35" spans="6:6">
      <c r="F35" s="69"/>
    </row>
    <row r="36" spans="6:6">
      <c r="F36" s="69"/>
    </row>
    <row r="37" spans="6:6">
      <c r="F37" s="69"/>
    </row>
    <row r="38" spans="6:6">
      <c r="F38" s="69"/>
    </row>
    <row r="39" spans="6:6">
      <c r="F39" s="69"/>
    </row>
    <row r="40" spans="6:6">
      <c r="F40" s="69"/>
    </row>
    <row r="41" spans="6:6">
      <c r="F41" s="69"/>
    </row>
    <row r="42" spans="6:6">
      <c r="F42" s="69"/>
    </row>
    <row r="43" spans="6:6">
      <c r="F43" s="69"/>
    </row>
    <row r="44" spans="6:6">
      <c r="F44" s="69"/>
    </row>
    <row r="45" spans="6:6">
      <c r="F45" s="69"/>
    </row>
    <row r="46" spans="6:6">
      <c r="F46" s="69"/>
    </row>
    <row r="47" spans="6:6">
      <c r="F47" s="69"/>
    </row>
    <row r="48" spans="6:6">
      <c r="F48" s="69"/>
    </row>
    <row r="49" spans="6:6">
      <c r="F49" s="69"/>
    </row>
    <row r="50" spans="6:6">
      <c r="F50" s="69"/>
    </row>
    <row r="51" spans="6:6">
      <c r="F51" s="69"/>
    </row>
    <row r="52" spans="6:6">
      <c r="F52" s="69"/>
    </row>
    <row r="53" spans="6:6">
      <c r="F53" s="69"/>
    </row>
    <row r="54" spans="6:6">
      <c r="F54" s="69"/>
    </row>
    <row r="55" spans="6:6">
      <c r="F55" s="69"/>
    </row>
    <row r="56" spans="6:6">
      <c r="F56" s="69"/>
    </row>
    <row r="57" spans="6:6">
      <c r="F57" s="69"/>
    </row>
    <row r="58" spans="6:6">
      <c r="F58" s="69"/>
    </row>
    <row r="59" spans="6:6">
      <c r="F59" s="69"/>
    </row>
    <row r="60" spans="6:6">
      <c r="F60" s="69"/>
    </row>
    <row r="61" spans="6:6">
      <c r="F61" s="69"/>
    </row>
    <row r="62" spans="6:6">
      <c r="F62" s="69"/>
    </row>
    <row r="63" spans="6:6">
      <c r="F63" s="69"/>
    </row>
    <row r="64" spans="6:6">
      <c r="F64" s="69"/>
    </row>
    <row r="65" spans="6:6">
      <c r="F65" s="69"/>
    </row>
    <row r="66" spans="6:6">
      <c r="F66" s="69"/>
    </row>
    <row r="67" spans="6:6">
      <c r="F67" s="69"/>
    </row>
    <row r="68" spans="6:6">
      <c r="F68" s="69"/>
    </row>
  </sheetData>
  <customSheetViews>
    <customSheetView guid="{5DDDA852-2807-4645-BC75-EBD4EF3323A7}">
      <selection activeCell="I8" sqref="I8"/>
      <pageMargins left="0.7" right="0.7" top="0.75" bottom="0.75" header="0.3" footer="0.3"/>
      <pageSetup paperSize="9" orientation="portrait" r:id="rId1"/>
    </customSheetView>
    <customSheetView guid="{DB462ED3-28DC-47D7-98F7-CED01F66E2C7}">
      <selection activeCell="A35" sqref="A35:B35"/>
      <pageMargins left="0.7" right="0.7" top="0.75" bottom="0.75" header="0.3" footer="0.3"/>
      <pageSetup paperSize="9" orientation="portrait" r:id="rId2"/>
    </customSheetView>
    <customSheetView guid="{BE68C6EB-1B64-4B3E-8DDC-CA26F318E610}">
      <selection activeCell="C4" sqref="C4"/>
      <pageMargins left="0.7" right="0.7" top="0.75" bottom="0.75" header="0.3" footer="0.3"/>
      <pageSetup paperSize="9" orientation="portrait" r:id="rId3"/>
    </customSheetView>
    <customSheetView guid="{5AF40965-2356-4A48-B6FA-CB814CA4D7B2}">
      <selection activeCell="A35" sqref="A35:B35"/>
      <pageMargins left="0.7" right="0.7" top="0.75" bottom="0.75" header="0.3" footer="0.3"/>
      <pageSetup paperSize="9" orientation="portrait" r:id="rId4"/>
    </customSheetView>
    <customSheetView guid="{3FCB7B24-049F-4685-83CB-5231093E0117}" topLeftCell="A15">
      <selection activeCell="C36" sqref="C36"/>
      <pageMargins left="0.7" right="0.7" top="0.75" bottom="0.75" header="0.3" footer="0.3"/>
      <pageSetup paperSize="9" orientation="portrait" r:id="rId5"/>
    </customSheetView>
    <customSheetView guid="{F277ACEF-9FF8-431F-8537-DE60B790AA4F}">
      <selection activeCell="B6" sqref="B6"/>
      <pageMargins left="0.7" right="0.7" top="0.75" bottom="0.75" header="0.3" footer="0.3"/>
      <pageSetup paperSize="9" orientation="portrait" r:id="rId6"/>
    </customSheetView>
    <customSheetView guid="{08462586-B7E0-434D-B6F4-B2B21EAA5D46}">
      <selection activeCell="C39" sqref="C39"/>
      <pageMargins left="0.7" right="0.7" top="0.75" bottom="0.75" header="0.3" footer="0.3"/>
      <pageSetup paperSize="9" orientation="portrait" r:id="rId7"/>
    </customSheetView>
    <customSheetView guid="{59094C18-3CB5-482F-AA6A-9C313A318EBB}">
      <selection activeCell="H34" sqref="H34"/>
      <pageMargins left="0.7" right="0.7" top="0.75" bottom="0.75" header="0.3" footer="0.3"/>
      <pageSetup paperSize="9" orientation="portrait" r:id="rId8"/>
    </customSheetView>
    <customSheetView guid="{FD092655-EBEC-4730-9895-1567D9B70D5F}" topLeftCell="A16">
      <selection activeCell="O27" sqref="O26:O27"/>
      <pageMargins left="0.7" right="0.7" top="0.75" bottom="0.75" header="0.3" footer="0.3"/>
      <pageSetup paperSize="9" orientation="portrait" r:id="rId9"/>
    </customSheetView>
    <customSheetView guid="{7CA1DEE6-746E-4947-9BED-24AAED6E8B57}">
      <selection activeCell="B16" sqref="B16"/>
      <pageMargins left="0.7" right="0.7" top="0.75" bottom="0.75" header="0.3" footer="0.3"/>
      <pageSetup paperSize="9" orientation="portrait" r:id="rId10"/>
    </customSheetView>
    <customSheetView guid="{70E7FFDC-983F-46F7-B68F-0BE0A8C942E0}">
      <selection activeCell="B6" sqref="B6"/>
      <pageMargins left="0.7" right="0.7" top="0.75" bottom="0.75" header="0.3" footer="0.3"/>
      <pageSetup paperSize="9" orientation="portrait" r:id="rId11"/>
    </customSheetView>
    <customSheetView guid="{F536E858-E5B2-4B36-88FC-BE776803F921}" topLeftCell="A40">
      <selection activeCell="J4" sqref="J4"/>
      <pageMargins left="0.7" right="0.7" top="0.75" bottom="0.75" header="0.3" footer="0.3"/>
      <pageSetup paperSize="9" orientation="portrait" r:id="rId12"/>
    </customSheetView>
    <customSheetView guid="{0780CBEB-AF66-401E-9AFD-5F77700585BC}">
      <selection activeCell="B6" sqref="B6"/>
      <pageMargins left="0.7" right="0.7" top="0.75" bottom="0.75" header="0.3" footer="0.3"/>
      <pageSetup paperSize="9" orientation="portrait" r:id="rId13"/>
    </customSheetView>
    <customSheetView guid="{F0048D33-26BA-4893-8BCC-88CEF82FEBB6}">
      <selection activeCell="H4" sqref="H4:J26"/>
      <pageMargins left="0.7" right="0.7" top="0.75" bottom="0.75" header="0.3" footer="0.3"/>
      <pageSetup paperSize="9" orientation="portrait" r:id="rId14"/>
    </customSheetView>
    <customSheetView guid="{8A1326BD-F0AB-414F-9F91-C2BB94CC9C17}" topLeftCell="A28">
      <selection activeCell="B38" sqref="B38:D60"/>
      <pageMargins left="0.7" right="0.7" top="0.75" bottom="0.75" header="0.3" footer="0.3"/>
      <pageSetup paperSize="9" orientation="portrait" r:id="rId15"/>
    </customSheetView>
    <customSheetView guid="{FB7DEBE1-1047-4BE4-82FD-4BCA0CA8DD58}" topLeftCell="A10">
      <selection activeCell="B29" sqref="B29:D32"/>
      <pageMargins left="0.7" right="0.7" top="0.75" bottom="0.75" header="0.3" footer="0.3"/>
      <pageSetup paperSize="9" orientation="portrait" r:id="rId16"/>
    </customSheetView>
    <customSheetView guid="{B3153F5C-CAD5-4C41-96F3-3BC56052414C}" topLeftCell="A19">
      <selection activeCell="G63" sqref="G63"/>
      <pageMargins left="0.7" right="0.7" top="0.75" bottom="0.75" header="0.3" footer="0.3"/>
      <pageSetup paperSize="9" orientation="portrait" r:id="rId17"/>
    </customSheetView>
    <customSheetView guid="{A7B3A108-9CF6-4687-9321-110D304B17B9}" topLeftCell="A16">
      <selection activeCell="O27" sqref="O26:O27"/>
      <pageMargins left="0.7" right="0.7" top="0.75" bottom="0.75" header="0.3" footer="0.3"/>
      <pageSetup paperSize="9" orientation="portrait" r:id="rId18"/>
    </customSheetView>
    <customSheetView guid="{D2C72E70-F766-4D56-9E10-3C91A63BB7F3}">
      <selection activeCell="H34" sqref="H34"/>
      <pageMargins left="0.7" right="0.7" top="0.75" bottom="0.75" header="0.3" footer="0.3"/>
      <pageSetup paperSize="9" orientation="portrait" r:id="rId19"/>
    </customSheetView>
    <customSheetView guid="{7CCD1884-1631-4809-8751-AE0939C32419}">
      <selection activeCell="C3" sqref="C3"/>
      <pageMargins left="0.7" right="0.7" top="0.75" bottom="0.75" header="0.3" footer="0.3"/>
      <pageSetup paperSize="9" orientation="portrait" r:id="rId20"/>
    </customSheetView>
    <customSheetView guid="{3AD1D9CC-D162-4119-AFCC-0AF9105FB248}">
      <selection activeCell="C7" sqref="C7"/>
      <pageMargins left="0.7" right="0.7" top="0.75" bottom="0.75" header="0.3" footer="0.3"/>
      <pageSetup paperSize="9" orientation="portrait" r:id="rId21"/>
    </customSheetView>
    <customSheetView guid="{931AA63B-6827-4BF4-8E25-ED232A88A09C}" topLeftCell="A16">
      <selection activeCell="O27" sqref="O26:O27"/>
      <pageMargins left="0.7" right="0.7" top="0.75" bottom="0.75" header="0.3" footer="0.3"/>
      <pageSetup paperSize="9" orientation="portrait" r:id="rId22"/>
    </customSheetView>
    <customSheetView guid="{CA1DE4BE-C006-4405-B064-304EE6CCACF1}">
      <selection activeCell="C39" sqref="C39"/>
      <pageMargins left="0.7" right="0.7" top="0.75" bottom="0.75" header="0.3" footer="0.3"/>
      <pageSetup paperSize="9" orientation="portrait" r:id="rId23"/>
    </customSheetView>
    <customSheetView guid="{D3393B8E-C3CB-4E3A-976E-E4CD065299F0}">
      <selection activeCell="H38" sqref="H38"/>
      <pageMargins left="0.7" right="0.7" top="0.75" bottom="0.75" header="0.3" footer="0.3"/>
      <pageSetup paperSize="9" orientation="portrait" r:id="rId24"/>
    </customSheetView>
    <customSheetView guid="{21329C76-F86B-400D-B8F5-F75B383E5B14}">
      <selection activeCell="C39" sqref="C39"/>
      <pageMargins left="0.7" right="0.7" top="0.75" bottom="0.75" header="0.3" footer="0.3"/>
      <pageSetup paperSize="9" orientation="portrait" r:id="rId25"/>
    </customSheetView>
    <customSheetView guid="{CFC92B1C-D4F2-414F-8F12-92F529035B08}">
      <selection activeCell="B3" sqref="B3"/>
      <pageMargins left="0.7" right="0.7" top="0.75" bottom="0.75" header="0.3" footer="0.3"/>
      <pageSetup paperSize="9" orientation="portrait" r:id="rId26"/>
    </customSheetView>
    <customSheetView guid="{697182B0-1BEF-4A85-93A0-596802852AF2}">
      <selection activeCell="A35" sqref="A35:B35"/>
      <pageMargins left="0.7" right="0.7" top="0.75" bottom="0.75" header="0.3" footer="0.3"/>
      <pageSetup paperSize="9" orientation="portrait" r:id="rId27"/>
    </customSheetView>
    <customSheetView guid="{D37F8A47-E42F-4741-BE8D-5D961F7BB394}">
      <selection activeCell="C4" sqref="C4"/>
      <pageMargins left="0.7" right="0.7" top="0.75" bottom="0.75" header="0.3" footer="0.3"/>
      <pageSetup paperSize="9" orientation="portrait" r:id="rId28"/>
    </customSheetView>
    <customSheetView guid="{C83D4249-7B44-432A-B7FB-A6ACA6880240}">
      <selection activeCell="C4" sqref="C4"/>
      <pageMargins left="0.7" right="0.7" top="0.75" bottom="0.75" header="0.3" footer="0.3"/>
      <pageSetup paperSize="9" orientation="portrait" r:id="rId29"/>
    </customSheetView>
    <customSheetView guid="{51337751-BEAF-43F3-8CC9-400B99E751E8}" topLeftCell="A4">
      <selection activeCell="A42" sqref="A42"/>
      <pageMargins left="0.7" right="0.7" top="0.75" bottom="0.75" header="0.3" footer="0.3"/>
      <pageSetup paperSize="9" orientation="portrait" r:id="rId30"/>
    </customSheetView>
    <customSheetView guid="{EB80C77D-AF78-41A9-A5FE-A7459DA92422}">
      <selection activeCell="N55" sqref="N55"/>
      <pageMargins left="0.7" right="0.7" top="0.75" bottom="0.75" header="0.3" footer="0.3"/>
      <pageSetup paperSize="9" orientation="portrait" r:id="rId31"/>
    </customSheetView>
  </customSheetViews>
  <mergeCells count="1">
    <mergeCell ref="C11:D11"/>
  </mergeCells>
  <pageMargins left="0.7" right="0.7" top="0.75" bottom="0.75" header="0.3" footer="0.3"/>
  <pageSetup paperSize="9" orientation="portrait" r:id="rId3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77579-048C-4806-B557-9F296080FFC3}">
  <sheetPr>
    <tabColor theme="9" tint="-0.249977111117893"/>
  </sheetPr>
  <dimension ref="A1:K26"/>
  <sheetViews>
    <sheetView showGridLines="0" workbookViewId="0">
      <selection activeCell="C1" sqref="A1:C1"/>
    </sheetView>
  </sheetViews>
  <sheetFormatPr defaultColWidth="9.140625" defaultRowHeight="12"/>
  <cols>
    <col min="1" max="1" width="5.85546875" style="3" customWidth="1"/>
    <col min="2" max="2" width="9.140625" style="3"/>
    <col min="3" max="3" width="24.85546875" style="3" customWidth="1"/>
    <col min="4" max="10" width="9.140625" style="3"/>
    <col min="11" max="11" width="14.42578125" style="3" customWidth="1"/>
    <col min="12" max="16384" width="9.140625" style="3"/>
  </cols>
  <sheetData>
    <row r="1" spans="1:11" ht="11.25" customHeight="1">
      <c r="A1" s="588" t="str">
        <f>HYPERLINK("#INDEX!A2","back to index page")</f>
        <v>back to index page</v>
      </c>
      <c r="B1" s="960"/>
      <c r="C1" s="960"/>
    </row>
    <row r="2" spans="1:11" ht="11.25" customHeight="1">
      <c r="A2"/>
    </row>
    <row r="3" spans="1:11" ht="11.25" customHeight="1">
      <c r="A3"/>
    </row>
    <row r="4" spans="1:11" ht="11.25" customHeight="1">
      <c r="A4"/>
    </row>
    <row r="5" spans="1:11" ht="11.25" customHeight="1">
      <c r="A5"/>
    </row>
    <row r="6" spans="1:11" ht="11.25" customHeight="1">
      <c r="A6"/>
    </row>
    <row r="7" spans="1:11" ht="11.25" customHeight="1">
      <c r="A7"/>
    </row>
    <row r="8" spans="1:11" ht="12.75">
      <c r="A8"/>
    </row>
    <row r="9" spans="1:11">
      <c r="B9" s="505" t="s">
        <v>1102</v>
      </c>
      <c r="C9" s="494"/>
      <c r="D9" s="494"/>
      <c r="E9" s="494"/>
      <c r="F9" s="494"/>
      <c r="G9" s="494"/>
      <c r="H9" s="494"/>
      <c r="I9" s="494"/>
      <c r="J9" s="494"/>
      <c r="K9" s="494"/>
    </row>
    <row r="11" spans="1:11">
      <c r="K11" s="228" t="s">
        <v>51</v>
      </c>
    </row>
    <row r="12" spans="1:11" ht="48.75" customHeight="1">
      <c r="B12" s="15"/>
      <c r="C12" s="15"/>
      <c r="D12" s="1054" t="s">
        <v>994</v>
      </c>
      <c r="E12" s="1055"/>
      <c r="F12" s="1055"/>
      <c r="G12" s="1056"/>
      <c r="H12" s="1057" t="s">
        <v>995</v>
      </c>
      <c r="I12" s="1058"/>
      <c r="J12" s="1059" t="s">
        <v>996</v>
      </c>
      <c r="K12" s="1060"/>
    </row>
    <row r="13" spans="1:11">
      <c r="B13" s="15"/>
      <c r="C13" s="15"/>
      <c r="D13" s="1061" t="s">
        <v>997</v>
      </c>
      <c r="E13" s="1063" t="s">
        <v>998</v>
      </c>
      <c r="F13" s="1063"/>
      <c r="G13" s="1064"/>
      <c r="H13" s="1065" t="s">
        <v>999</v>
      </c>
      <c r="I13" s="1065" t="s">
        <v>1000</v>
      </c>
      <c r="J13" s="621"/>
      <c r="K13" s="1066" t="s">
        <v>1001</v>
      </c>
    </row>
    <row r="14" spans="1:11" ht="24">
      <c r="B14" s="554"/>
      <c r="C14" s="554"/>
      <c r="D14" s="1062"/>
      <c r="E14" s="622"/>
      <c r="F14" s="623" t="s">
        <v>126</v>
      </c>
      <c r="G14" s="623" t="s">
        <v>269</v>
      </c>
      <c r="H14" s="1064"/>
      <c r="I14" s="1065"/>
      <c r="J14" s="622"/>
      <c r="K14" s="1067"/>
    </row>
    <row r="15" spans="1:11">
      <c r="B15" s="28"/>
      <c r="C15" s="28"/>
      <c r="D15" s="573" t="s">
        <v>32</v>
      </c>
      <c r="E15" s="625" t="s">
        <v>54</v>
      </c>
      <c r="F15" s="573" t="s">
        <v>55</v>
      </c>
      <c r="G15" s="573" t="s">
        <v>1111</v>
      </c>
      <c r="H15" s="544" t="s">
        <v>56</v>
      </c>
      <c r="I15" s="544" t="s">
        <v>1112</v>
      </c>
      <c r="J15" s="625" t="s">
        <v>1113</v>
      </c>
      <c r="K15" s="544" t="s">
        <v>1114</v>
      </c>
    </row>
    <row r="16" spans="1:11" ht="24">
      <c r="B16" s="275" t="s">
        <v>945</v>
      </c>
      <c r="C16" s="276" t="s">
        <v>958</v>
      </c>
      <c r="D16" s="150">
        <v>0</v>
      </c>
      <c r="E16" s="150">
        <v>0</v>
      </c>
      <c r="F16" s="150">
        <v>0</v>
      </c>
      <c r="G16" s="150">
        <v>0</v>
      </c>
      <c r="H16" s="150">
        <v>0</v>
      </c>
      <c r="I16" s="150">
        <v>0</v>
      </c>
      <c r="J16" s="150">
        <v>0</v>
      </c>
      <c r="K16" s="150">
        <v>0</v>
      </c>
    </row>
    <row r="17" spans="2:11">
      <c r="B17" s="275" t="s">
        <v>265</v>
      </c>
      <c r="C17" s="276" t="s">
        <v>272</v>
      </c>
      <c r="D17" s="150">
        <v>347154</v>
      </c>
      <c r="E17" s="150">
        <v>184480</v>
      </c>
      <c r="F17" s="150">
        <v>184480</v>
      </c>
      <c r="G17" s="150">
        <v>184480</v>
      </c>
      <c r="H17" s="150">
        <v>-71642</v>
      </c>
      <c r="I17" s="150">
        <v>-106236</v>
      </c>
      <c r="J17" s="150">
        <v>255331</v>
      </c>
      <c r="K17" s="150">
        <v>43057</v>
      </c>
    </row>
    <row r="18" spans="2:11">
      <c r="B18" s="281" t="s">
        <v>266</v>
      </c>
      <c r="C18" s="279" t="s">
        <v>959</v>
      </c>
      <c r="D18" s="150">
        <v>0</v>
      </c>
      <c r="E18" s="150">
        <v>0</v>
      </c>
      <c r="F18" s="150">
        <v>0</v>
      </c>
      <c r="G18" s="150">
        <v>0</v>
      </c>
      <c r="H18" s="150">
        <v>0</v>
      </c>
      <c r="I18" s="150">
        <v>0</v>
      </c>
      <c r="J18" s="150">
        <v>0</v>
      </c>
      <c r="K18" s="150">
        <v>0</v>
      </c>
    </row>
    <row r="19" spans="2:11">
      <c r="B19" s="281" t="s">
        <v>267</v>
      </c>
      <c r="C19" s="279" t="s">
        <v>960</v>
      </c>
      <c r="D19" s="150">
        <v>0</v>
      </c>
      <c r="E19" s="150">
        <v>0</v>
      </c>
      <c r="F19" s="150">
        <v>0</v>
      </c>
      <c r="G19" s="150">
        <v>0</v>
      </c>
      <c r="H19" s="150">
        <v>0</v>
      </c>
      <c r="I19" s="150">
        <v>0</v>
      </c>
      <c r="J19" s="150">
        <v>0</v>
      </c>
      <c r="K19" s="150">
        <v>0</v>
      </c>
    </row>
    <row r="20" spans="2:11">
      <c r="B20" s="281" t="s">
        <v>537</v>
      </c>
      <c r="C20" s="279" t="s">
        <v>961</v>
      </c>
      <c r="D20" s="150">
        <v>0</v>
      </c>
      <c r="E20" s="150">
        <v>0</v>
      </c>
      <c r="F20" s="150">
        <v>0</v>
      </c>
      <c r="G20" s="150">
        <v>0</v>
      </c>
      <c r="H20" s="150">
        <v>0</v>
      </c>
      <c r="I20" s="150">
        <v>0</v>
      </c>
      <c r="J20" s="150">
        <v>0</v>
      </c>
      <c r="K20" s="150">
        <v>0</v>
      </c>
    </row>
    <row r="21" spans="2:11">
      <c r="B21" s="281" t="s">
        <v>847</v>
      </c>
      <c r="C21" s="279" t="s">
        <v>962</v>
      </c>
      <c r="D21" s="150">
        <v>0</v>
      </c>
      <c r="E21" s="150">
        <v>0</v>
      </c>
      <c r="F21" s="150">
        <v>0</v>
      </c>
      <c r="G21" s="150">
        <v>0</v>
      </c>
      <c r="H21" s="150">
        <v>0</v>
      </c>
      <c r="I21" s="150">
        <v>0</v>
      </c>
      <c r="J21" s="150">
        <v>0</v>
      </c>
      <c r="K21" s="150">
        <v>0</v>
      </c>
    </row>
    <row r="22" spans="2:11">
      <c r="B22" s="281" t="s">
        <v>538</v>
      </c>
      <c r="C22" s="279" t="s">
        <v>963</v>
      </c>
      <c r="D22" s="150">
        <v>196289</v>
      </c>
      <c r="E22" s="150">
        <v>18177</v>
      </c>
      <c r="F22" s="150">
        <v>18177</v>
      </c>
      <c r="G22" s="150">
        <v>18177</v>
      </c>
      <c r="H22" s="150">
        <v>-38365</v>
      </c>
      <c r="I22" s="150">
        <v>-13495</v>
      </c>
      <c r="J22" s="150">
        <v>157087</v>
      </c>
      <c r="K22" s="150">
        <v>2929</v>
      </c>
    </row>
    <row r="23" spans="2:11">
      <c r="B23" s="281" t="s">
        <v>558</v>
      </c>
      <c r="C23" s="279" t="s">
        <v>965</v>
      </c>
      <c r="D23" s="150">
        <v>150865</v>
      </c>
      <c r="E23" s="150">
        <v>166303</v>
      </c>
      <c r="F23" s="150">
        <v>166303</v>
      </c>
      <c r="G23" s="150">
        <v>166303</v>
      </c>
      <c r="H23" s="150">
        <v>-33277</v>
      </c>
      <c r="I23" s="150">
        <v>-92741</v>
      </c>
      <c r="J23" s="150">
        <v>98244</v>
      </c>
      <c r="K23" s="150">
        <v>40128</v>
      </c>
    </row>
    <row r="24" spans="2:11">
      <c r="B24" s="275" t="s">
        <v>559</v>
      </c>
      <c r="C24" s="276" t="s">
        <v>1002</v>
      </c>
      <c r="D24" s="150">
        <v>0</v>
      </c>
      <c r="E24" s="150">
        <v>0</v>
      </c>
      <c r="F24" s="150">
        <v>0</v>
      </c>
      <c r="G24" s="150">
        <v>0</v>
      </c>
      <c r="H24" s="150">
        <v>0</v>
      </c>
      <c r="I24" s="150">
        <v>0</v>
      </c>
      <c r="J24" s="150">
        <v>0</v>
      </c>
      <c r="K24" s="150">
        <v>0</v>
      </c>
    </row>
    <row r="25" spans="2:11" ht="30.75" customHeight="1">
      <c r="B25" s="275" t="s">
        <v>539</v>
      </c>
      <c r="C25" s="276" t="s">
        <v>1003</v>
      </c>
      <c r="D25" s="150">
        <v>34</v>
      </c>
      <c r="E25" s="150">
        <v>3</v>
      </c>
      <c r="F25" s="150">
        <v>3</v>
      </c>
      <c r="G25" s="150">
        <v>3</v>
      </c>
      <c r="H25" s="150">
        <v>3</v>
      </c>
      <c r="I25" s="150">
        <v>0</v>
      </c>
      <c r="J25" s="150">
        <v>0</v>
      </c>
      <c r="K25" s="150">
        <v>0</v>
      </c>
    </row>
    <row r="26" spans="2:11">
      <c r="B26" s="288">
        <v>100</v>
      </c>
      <c r="C26" s="289" t="s">
        <v>64</v>
      </c>
      <c r="D26" s="146">
        <v>347188</v>
      </c>
      <c r="E26" s="146">
        <v>184483</v>
      </c>
      <c r="F26" s="146">
        <v>184483</v>
      </c>
      <c r="G26" s="146">
        <v>184483</v>
      </c>
      <c r="H26" s="146">
        <v>-71639</v>
      </c>
      <c r="I26" s="146">
        <v>-106236</v>
      </c>
      <c r="J26" s="146">
        <v>255331</v>
      </c>
      <c r="K26" s="146">
        <v>43057</v>
      </c>
    </row>
  </sheetData>
  <customSheetViews>
    <customSheetView guid="{5DDDA852-2807-4645-BC75-EBD4EF3323A7}">
      <selection activeCell="P26" sqref="P26"/>
      <pageMargins left="0.7" right="0.7" top="0.75" bottom="0.75" header="0.3" footer="0.3"/>
      <pageSetup paperSize="9" orientation="portrait" r:id="rId1"/>
    </customSheetView>
    <customSheetView guid="{DB462ED3-28DC-47D7-98F7-CED01F66E2C7}">
      <selection activeCell="C25" sqref="C25"/>
      <pageMargins left="0.7" right="0.7" top="0.75" bottom="0.75" header="0.3" footer="0.3"/>
      <pageSetup paperSize="9" orientation="portrait" r:id="rId2"/>
    </customSheetView>
    <customSheetView guid="{BE68C6EB-1B64-4B3E-8DDC-CA26F318E610}" topLeftCell="A29">
      <selection activeCell="D4" sqref="D4"/>
      <pageMargins left="0.7" right="0.7" top="0.75" bottom="0.75" header="0.3" footer="0.3"/>
      <pageSetup paperSize="9" orientation="portrait" r:id="rId3"/>
    </customSheetView>
    <customSheetView guid="{5AF40965-2356-4A48-B6FA-CB814CA4D7B2}">
      <selection activeCell="C25" sqref="C25"/>
      <pageMargins left="0.7" right="0.7" top="0.75" bottom="0.75" header="0.3" footer="0.3"/>
      <pageSetup paperSize="9" orientation="portrait" r:id="rId4"/>
    </customSheetView>
    <customSheetView guid="{3FCB7B24-049F-4685-83CB-5231093E0117}">
      <selection activeCell="D4" sqref="D4"/>
      <pageMargins left="0.7" right="0.7" top="0.75" bottom="0.75" header="0.3" footer="0.3"/>
      <pageSetup paperSize="9" orientation="portrait" r:id="rId5"/>
    </customSheetView>
    <customSheetView guid="{F277ACEF-9FF8-431F-8537-DE60B790AA4F}">
      <selection activeCell="D4" sqref="D4"/>
      <pageMargins left="0.7" right="0.7" top="0.75" bottom="0.75" header="0.3" footer="0.3"/>
      <pageSetup paperSize="9" orientation="portrait" r:id="rId6"/>
    </customSheetView>
    <customSheetView guid="{08462586-B7E0-434D-B6F4-B2B21EAA5D46}">
      <selection activeCell="C25" sqref="C25"/>
      <pageMargins left="0.7" right="0.7" top="0.75" bottom="0.75" header="0.3" footer="0.3"/>
      <pageSetup paperSize="9" orientation="portrait" r:id="rId7"/>
    </customSheetView>
    <customSheetView guid="{59094C18-3CB5-482F-AA6A-9C313A318EBB}">
      <selection activeCell="G11" sqref="G11"/>
      <pageMargins left="0.7" right="0.7" top="0.75" bottom="0.75" header="0.3" footer="0.3"/>
      <pageSetup paperSize="9" orientation="portrait" r:id="rId8"/>
    </customSheetView>
    <customSheetView guid="{FD092655-EBEC-4730-9895-1567D9B70D5F}">
      <selection activeCell="L24" sqref="L24"/>
      <pageMargins left="0.7" right="0.7" top="0.75" bottom="0.75" header="0.3" footer="0.3"/>
    </customSheetView>
    <customSheetView guid="{7CA1DEE6-746E-4947-9BED-24AAED6E8B57}">
      <selection activeCell="I24" sqref="I24"/>
      <pageMargins left="0.7" right="0.7" top="0.75" bottom="0.75" header="0.3" footer="0.3"/>
    </customSheetView>
    <customSheetView guid="{D2C72E70-F766-4D56-9E10-3C91A63BB7F3}">
      <selection activeCell="B10" sqref="B10"/>
      <pageMargins left="0.7" right="0.7" top="0.75" bottom="0.75" header="0.3" footer="0.3"/>
      <pageSetup paperSize="9" orientation="portrait" r:id="rId9"/>
    </customSheetView>
    <customSheetView guid="{7CCD1884-1631-4809-8751-AE0939C32419}">
      <selection activeCell="P26" sqref="P26"/>
      <pageMargins left="0.7" right="0.7" top="0.75" bottom="0.75" header="0.3" footer="0.3"/>
      <pageSetup paperSize="9" orientation="portrait" r:id="rId10"/>
    </customSheetView>
    <customSheetView guid="{3AD1D9CC-D162-4119-AFCC-0AF9105FB248}">
      <selection activeCell="D54" sqref="D54:K55"/>
      <pageMargins left="0.7" right="0.7" top="0.75" bottom="0.75" header="0.3" footer="0.3"/>
      <pageSetup paperSize="9" orientation="portrait" r:id="rId11"/>
    </customSheetView>
    <customSheetView guid="{931AA63B-6827-4BF4-8E25-ED232A88A09C}" topLeftCell="A21">
      <selection activeCell="D38" sqref="D38"/>
      <pageMargins left="0.7" right="0.7" top="0.75" bottom="0.75" header="0.3" footer="0.3"/>
      <pageSetup paperSize="9" orientation="portrait" r:id="rId12"/>
    </customSheetView>
    <customSheetView guid="{CA1DE4BE-C006-4405-B064-304EE6CCACF1}">
      <selection activeCell="C25" sqref="C25"/>
      <pageMargins left="0.7" right="0.7" top="0.75" bottom="0.75" header="0.3" footer="0.3"/>
      <pageSetup paperSize="9" orientation="portrait" r:id="rId13"/>
    </customSheetView>
    <customSheetView guid="{D3393B8E-C3CB-4E3A-976E-E4CD065299F0}">
      <selection activeCell="D4" sqref="D4"/>
      <pageMargins left="0.7" right="0.7" top="0.75" bottom="0.75" header="0.3" footer="0.3"/>
      <pageSetup paperSize="9" orientation="portrait" r:id="rId14"/>
    </customSheetView>
    <customSheetView guid="{21329C76-F86B-400D-B8F5-F75B383E5B14}">
      <selection activeCell="C25" sqref="C25"/>
      <pageMargins left="0.7" right="0.7" top="0.75" bottom="0.75" header="0.3" footer="0.3"/>
      <pageSetup paperSize="9" orientation="portrait" r:id="rId15"/>
    </customSheetView>
    <customSheetView guid="{CFC92B1C-D4F2-414F-8F12-92F529035B08}" topLeftCell="A46">
      <selection activeCell="O6" sqref="O6"/>
      <pageMargins left="0.7" right="0.7" top="0.75" bottom="0.75" header="0.3" footer="0.3"/>
      <pageSetup paperSize="9" orientation="portrait" r:id="rId16"/>
    </customSheetView>
    <customSheetView guid="{697182B0-1BEF-4A85-93A0-596802852AF2}">
      <selection activeCell="C25" sqref="C25"/>
      <pageMargins left="0.7" right="0.7" top="0.75" bottom="0.75" header="0.3" footer="0.3"/>
      <pageSetup paperSize="9" orientation="portrait" r:id="rId17"/>
    </customSheetView>
    <customSheetView guid="{D37F8A47-E42F-4741-BE8D-5D961F7BB394}" topLeftCell="A29">
      <selection activeCell="D4" sqref="D4"/>
      <pageMargins left="0.7" right="0.7" top="0.75" bottom="0.75" header="0.3" footer="0.3"/>
      <pageSetup paperSize="9" orientation="portrait" r:id="rId18"/>
    </customSheetView>
    <customSheetView guid="{C83D4249-7B44-432A-B7FB-A6ACA6880240}" topLeftCell="A29">
      <selection activeCell="D4" sqref="D4"/>
      <pageMargins left="0.7" right="0.7" top="0.75" bottom="0.75" header="0.3" footer="0.3"/>
      <pageSetup paperSize="9" orientation="portrait" r:id="rId19"/>
    </customSheetView>
    <customSheetView guid="{51337751-BEAF-43F3-8CC9-400B99E751E8}" topLeftCell="A16">
      <selection activeCell="G32" sqref="G32"/>
      <pageMargins left="0.7" right="0.7" top="0.75" bottom="0.75" header="0.3" footer="0.3"/>
      <pageSetup paperSize="9" orientation="portrait" r:id="rId20"/>
    </customSheetView>
    <customSheetView guid="{EB80C77D-AF78-41A9-A5FE-A7459DA92422}">
      <selection activeCell="N55" sqref="N55"/>
      <pageMargins left="0.7" right="0.7" top="0.75" bottom="0.75" header="0.3" footer="0.3"/>
      <pageSetup paperSize="9" orientation="portrait" r:id="rId21"/>
    </customSheetView>
  </customSheetViews>
  <mergeCells count="8">
    <mergeCell ref="D12:G12"/>
    <mergeCell ref="H12:I12"/>
    <mergeCell ref="J12:K12"/>
    <mergeCell ref="D13:D14"/>
    <mergeCell ref="E13:G13"/>
    <mergeCell ref="H13:H14"/>
    <mergeCell ref="I13:I14"/>
    <mergeCell ref="K13:K14"/>
  </mergeCells>
  <pageMargins left="0.7" right="0.7" top="0.75" bottom="0.75" header="0.3" footer="0.3"/>
  <pageSetup paperSize="9" orientation="portrait" r:id="rId2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1C176-E181-4D41-A517-DE9AC0048B4C}">
  <sheetPr>
    <tabColor theme="9" tint="-0.249977111117893"/>
  </sheetPr>
  <dimension ref="A1:E14"/>
  <sheetViews>
    <sheetView showGridLines="0" workbookViewId="0">
      <selection activeCell="D1" sqref="D1"/>
    </sheetView>
  </sheetViews>
  <sheetFormatPr defaultColWidth="9.140625" defaultRowHeight="11.25"/>
  <cols>
    <col min="1" max="1" width="5.85546875" style="152" customWidth="1"/>
    <col min="2" max="2" width="4.42578125" style="152" customWidth="1"/>
    <col min="3" max="3" width="32.140625" style="152" customWidth="1"/>
    <col min="4" max="4" width="20" style="152" customWidth="1"/>
    <col min="5" max="16384" width="9.140625" style="152"/>
  </cols>
  <sheetData>
    <row r="1" spans="1:5" ht="12.75">
      <c r="A1" s="588" t="str">
        <f>HYPERLINK("#INDEX!A2","back to index page")</f>
        <v>back to index page</v>
      </c>
      <c r="B1" s="964"/>
      <c r="C1" s="964"/>
    </row>
    <row r="4" spans="1:5" s="3" customFormat="1" ht="12">
      <c r="B4" s="493" t="s">
        <v>1090</v>
      </c>
      <c r="C4" s="494"/>
      <c r="D4" s="494"/>
    </row>
    <row r="5" spans="1:5" ht="12">
      <c r="B5" s="3"/>
      <c r="C5" s="3"/>
      <c r="D5" s="3"/>
      <c r="E5" s="3"/>
    </row>
    <row r="6" spans="1:5" ht="12">
      <c r="B6" s="3"/>
      <c r="C6" s="3"/>
      <c r="D6" s="228" t="s">
        <v>51</v>
      </c>
      <c r="E6" s="3"/>
    </row>
    <row r="7" spans="1:5" ht="35.25" customHeight="1">
      <c r="B7" s="274"/>
      <c r="C7" s="274"/>
      <c r="D7" s="289" t="s">
        <v>1004</v>
      </c>
      <c r="E7" s="3"/>
    </row>
    <row r="8" spans="1:5" s="626" customFormat="1" ht="12">
      <c r="B8" s="627"/>
      <c r="C8" s="627"/>
      <c r="D8" s="544" t="s">
        <v>32</v>
      </c>
      <c r="E8" s="14"/>
    </row>
    <row r="9" spans="1:5" ht="24">
      <c r="B9" s="275" t="s">
        <v>265</v>
      </c>
      <c r="C9" s="276" t="s">
        <v>1005</v>
      </c>
      <c r="D9" s="150">
        <v>26238</v>
      </c>
      <c r="E9" s="3"/>
    </row>
    <row r="10" spans="1:5" ht="36">
      <c r="B10" s="275" t="s">
        <v>266</v>
      </c>
      <c r="C10" s="276" t="s">
        <v>1006</v>
      </c>
      <c r="D10" s="150">
        <v>184480</v>
      </c>
      <c r="E10" s="3"/>
    </row>
    <row r="11" spans="1:5" ht="12">
      <c r="B11" s="3"/>
      <c r="C11" s="3"/>
      <c r="D11" s="3"/>
      <c r="E11" s="3"/>
    </row>
    <row r="12" spans="1:5" ht="12">
      <c r="B12" s="3"/>
      <c r="C12" s="3"/>
      <c r="D12" s="3"/>
      <c r="E12" s="3"/>
    </row>
    <row r="13" spans="1:5" ht="12">
      <c r="B13" s="3"/>
      <c r="C13" s="3"/>
      <c r="D13" s="3"/>
      <c r="E13" s="3"/>
    </row>
    <row r="14" spans="1:5" ht="12">
      <c r="B14" s="3"/>
      <c r="C14" s="3"/>
      <c r="D14" s="3"/>
      <c r="E14" s="3"/>
    </row>
  </sheetData>
  <customSheetViews>
    <customSheetView guid="{5DDDA852-2807-4645-BC75-EBD4EF3323A7}" topLeftCell="A6">
      <selection activeCell="D20" sqref="D20"/>
      <pageMargins left="0.7" right="0.7" top="0.75" bottom="0.75" header="0.3" footer="0.3"/>
      <pageSetup paperSize="9" orientation="portrait" r:id="rId1"/>
    </customSheetView>
    <customSheetView guid="{DB462ED3-28DC-47D7-98F7-CED01F66E2C7}">
      <selection activeCell="A13" sqref="A13:B13"/>
      <pageMargins left="0.7" right="0.7" top="0.75" bottom="0.75" header="0.3" footer="0.3"/>
      <pageSetup paperSize="9" orientation="portrait" r:id="rId2"/>
    </customSheetView>
    <customSheetView guid="{BE68C6EB-1B64-4B3E-8DDC-CA26F318E610}" topLeftCell="A9">
      <selection activeCell="D4" sqref="D4"/>
      <pageMargins left="0.7" right="0.7" top="0.75" bottom="0.75" header="0.3" footer="0.3"/>
      <pageSetup paperSize="9" orientation="portrait" r:id="rId3"/>
    </customSheetView>
    <customSheetView guid="{5AF40965-2356-4A48-B6FA-CB814CA4D7B2}">
      <selection activeCell="A13" sqref="A13:B13"/>
      <pageMargins left="0.7" right="0.7" top="0.75" bottom="0.75" header="0.3" footer="0.3"/>
      <pageSetup paperSize="9" orientation="portrait" r:id="rId4"/>
    </customSheetView>
    <customSheetView guid="{3FCB7B24-049F-4685-83CB-5231093E0117}">
      <selection activeCell="D4" sqref="D4"/>
      <pageMargins left="0.7" right="0.7" top="0.75" bottom="0.75" header="0.3" footer="0.3"/>
      <pageSetup paperSize="9" orientation="portrait" r:id="rId5"/>
    </customSheetView>
    <customSheetView guid="{F277ACEF-9FF8-431F-8537-DE60B790AA4F}">
      <selection activeCell="D4" sqref="D4"/>
      <pageMargins left="0.7" right="0.7" top="0.75" bottom="0.75" header="0.3" footer="0.3"/>
      <pageSetup paperSize="9" orientation="portrait" r:id="rId6"/>
    </customSheetView>
    <customSheetView guid="{08462586-B7E0-434D-B6F4-B2B21EAA5D46}">
      <selection activeCell="A13" sqref="A13:B13"/>
      <pageMargins left="0.7" right="0.7" top="0.75" bottom="0.75" header="0.3" footer="0.3"/>
      <pageSetup paperSize="9" orientation="portrait" r:id="rId7"/>
    </customSheetView>
    <customSheetView guid="{59094C18-3CB5-482F-AA6A-9C313A318EBB}">
      <selection activeCell="D20" sqref="D20"/>
      <pageMargins left="0.7" right="0.7" top="0.75" bottom="0.75" header="0.3" footer="0.3"/>
      <pageSetup paperSize="9" orientation="portrait" r:id="rId8"/>
    </customSheetView>
    <customSheetView guid="{FD092655-EBEC-4730-9895-1567D9B70D5F}">
      <selection activeCell="J30" sqref="J30"/>
      <pageMargins left="0.7" right="0.7" top="0.75" bottom="0.75" header="0.3" footer="0.3"/>
    </customSheetView>
    <customSheetView guid="{7CA1DEE6-746E-4947-9BED-24AAED6E8B57}">
      <selection activeCell="J30" sqref="J30"/>
      <pageMargins left="0.7" right="0.7" top="0.75" bottom="0.75" header="0.3" footer="0.3"/>
    </customSheetView>
    <customSheetView guid="{D2C72E70-F766-4D56-9E10-3C91A63BB7F3}">
      <selection activeCell="B20" sqref="B20"/>
      <pageMargins left="0.7" right="0.7" top="0.75" bottom="0.75" header="0.3" footer="0.3"/>
      <pageSetup paperSize="9" orientation="portrait" r:id="rId9"/>
    </customSheetView>
    <customSheetView guid="{7CCD1884-1631-4809-8751-AE0939C32419}">
      <selection activeCell="D20" sqref="D20"/>
      <pageMargins left="0.7" right="0.7" top="0.75" bottom="0.75" header="0.3" footer="0.3"/>
    </customSheetView>
    <customSheetView guid="{3AD1D9CC-D162-4119-AFCC-0AF9105FB248}">
      <selection activeCell="I40" sqref="I40"/>
      <pageMargins left="0.7" right="0.7" top="0.75" bottom="0.75" header="0.3" footer="0.3"/>
      <pageSetup paperSize="9" orientation="portrait" r:id="rId10"/>
    </customSheetView>
    <customSheetView guid="{931AA63B-6827-4BF4-8E25-ED232A88A09C}" scale="90" topLeftCell="A2">
      <selection activeCell="D5" sqref="D5:D8"/>
      <pageMargins left="0.7" right="0.7" top="0.75" bottom="0.75" header="0.3" footer="0.3"/>
    </customSheetView>
    <customSheetView guid="{CA1DE4BE-C006-4405-B064-304EE6CCACF1}">
      <selection activeCell="A13" sqref="A13:B13"/>
      <pageMargins left="0.7" right="0.7" top="0.75" bottom="0.75" header="0.3" footer="0.3"/>
      <pageSetup paperSize="9" orientation="portrait" r:id="rId11"/>
    </customSheetView>
    <customSheetView guid="{D3393B8E-C3CB-4E3A-976E-E4CD065299F0}">
      <selection activeCell="D4" sqref="D4"/>
      <pageMargins left="0.7" right="0.7" top="0.75" bottom="0.75" header="0.3" footer="0.3"/>
      <pageSetup paperSize="9" orientation="portrait" r:id="rId12"/>
    </customSheetView>
    <customSheetView guid="{21329C76-F86B-400D-B8F5-F75B383E5B14}">
      <selection activeCell="A13" sqref="A13:B13"/>
      <pageMargins left="0.7" right="0.7" top="0.75" bottom="0.75" header="0.3" footer="0.3"/>
      <pageSetup paperSize="9" orientation="portrait" r:id="rId13"/>
    </customSheetView>
    <customSheetView guid="{CFC92B1C-D4F2-414F-8F12-92F529035B08}" topLeftCell="A21">
      <selection activeCell="I40" sqref="I40"/>
      <pageMargins left="0.7" right="0.7" top="0.75" bottom="0.75" header="0.3" footer="0.3"/>
      <pageSetup paperSize="9" orientation="portrait" r:id="rId14"/>
    </customSheetView>
    <customSheetView guid="{697182B0-1BEF-4A85-93A0-596802852AF2}">
      <selection activeCell="A13" sqref="A13:B13"/>
      <pageMargins left="0.7" right="0.7" top="0.75" bottom="0.75" header="0.3" footer="0.3"/>
      <pageSetup paperSize="9" orientation="portrait" r:id="rId15"/>
    </customSheetView>
    <customSheetView guid="{D37F8A47-E42F-4741-BE8D-5D961F7BB394}" topLeftCell="A9">
      <selection activeCell="D4" sqref="D4"/>
      <pageMargins left="0.7" right="0.7" top="0.75" bottom="0.75" header="0.3" footer="0.3"/>
      <pageSetup paperSize="9" orientation="portrait" r:id="rId16"/>
    </customSheetView>
    <customSheetView guid="{C83D4249-7B44-432A-B7FB-A6ACA6880240}" topLeftCell="A9">
      <selection activeCell="D4" sqref="D4"/>
      <pageMargins left="0.7" right="0.7" top="0.75" bottom="0.75" header="0.3" footer="0.3"/>
      <pageSetup paperSize="9" orientation="portrait" r:id="rId17"/>
    </customSheetView>
    <customSheetView guid="{51337751-BEAF-43F3-8CC9-400B99E751E8}">
      <selection activeCell="D29" sqref="D29"/>
      <pageMargins left="0.7" right="0.7" top="0.75" bottom="0.75" header="0.3" footer="0.3"/>
      <pageSetup paperSize="9" orientation="portrait" r:id="rId18"/>
    </customSheetView>
    <customSheetView guid="{EB80C77D-AF78-41A9-A5FE-A7459DA92422}" topLeftCell="A6">
      <selection activeCell="N55" sqref="N55"/>
      <pageMargins left="0.7" right="0.7" top="0.75" bottom="0.75" header="0.3" footer="0.3"/>
      <pageSetup paperSize="9" orientation="portrait" r:id="rId19"/>
    </customSheetView>
  </customSheetViews>
  <pageMargins left="0.7" right="0.7" top="0.75" bottom="0.75" header="0.3" footer="0.3"/>
  <pageSetup paperSize="9" orientation="portrait" r:id="rId2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01ED0-F546-476B-AEAC-B1505B7DF8A4}">
  <sheetPr>
    <tabColor theme="9" tint="-0.249977111117893"/>
  </sheetPr>
  <dimension ref="A1:O38"/>
  <sheetViews>
    <sheetView showGridLines="0" workbookViewId="0">
      <selection activeCell="D1" sqref="D1"/>
    </sheetView>
  </sheetViews>
  <sheetFormatPr defaultColWidth="9.140625" defaultRowHeight="12"/>
  <cols>
    <col min="1" max="1" width="5.85546875" style="3" customWidth="1"/>
    <col min="2" max="2" width="9.140625" style="3"/>
    <col min="3" max="3" width="22.42578125" style="3" customWidth="1"/>
    <col min="4" max="4" width="11.5703125" style="3" customWidth="1"/>
    <col min="5" max="5" width="9.5703125" style="3" customWidth="1"/>
    <col min="6" max="16384" width="9.140625" style="3"/>
  </cols>
  <sheetData>
    <row r="1" spans="1:15" ht="12.75">
      <c r="A1" s="588" t="str">
        <f>HYPERLINK("#INDEX!A2","back to index page")</f>
        <v>back to index page</v>
      </c>
      <c r="B1" s="960"/>
      <c r="C1" s="960"/>
    </row>
    <row r="2" spans="1:15" ht="12.75">
      <c r="A2"/>
      <c r="B2"/>
    </row>
    <row r="3" spans="1:15" ht="12.75">
      <c r="A3"/>
      <c r="B3"/>
    </row>
    <row r="4" spans="1:15" ht="12.75">
      <c r="A4"/>
      <c r="B4"/>
    </row>
    <row r="5" spans="1:15" ht="12.75">
      <c r="A5"/>
      <c r="B5"/>
    </row>
    <row r="6" spans="1:15" ht="12.75">
      <c r="A6"/>
      <c r="B6"/>
    </row>
    <row r="9" spans="1:15" ht="12.75">
      <c r="B9" s="533" t="s">
        <v>1101</v>
      </c>
      <c r="C9" s="494"/>
      <c r="D9" s="494"/>
      <c r="E9" s="494"/>
      <c r="F9" s="494"/>
      <c r="G9" s="494"/>
      <c r="H9" s="494"/>
      <c r="I9" s="494"/>
      <c r="J9" s="494"/>
      <c r="K9" s="494"/>
      <c r="L9" s="494"/>
      <c r="M9" s="494"/>
      <c r="N9" s="494"/>
      <c r="O9" s="494"/>
    </row>
    <row r="11" spans="1:15">
      <c r="O11" s="228" t="s">
        <v>51</v>
      </c>
    </row>
    <row r="12" spans="1:15" ht="36" customHeight="1">
      <c r="B12" s="615"/>
      <c r="C12" s="616"/>
      <c r="D12" s="1057" t="s">
        <v>946</v>
      </c>
      <c r="E12" s="1068"/>
      <c r="F12" s="1068"/>
      <c r="G12" s="1068"/>
      <c r="H12" s="1068"/>
      <c r="I12" s="1068"/>
      <c r="J12" s="1068"/>
      <c r="K12" s="1068"/>
      <c r="L12" s="1068"/>
      <c r="M12" s="1068"/>
      <c r="N12" s="1068"/>
      <c r="O12" s="1058"/>
    </row>
    <row r="13" spans="1:15" ht="27.75" customHeight="1">
      <c r="B13" s="615"/>
      <c r="C13" s="616"/>
      <c r="D13" s="1069" t="s">
        <v>947</v>
      </c>
      <c r="E13" s="1059"/>
      <c r="F13" s="1060"/>
      <c r="G13" s="1069" t="s">
        <v>948</v>
      </c>
      <c r="H13" s="1059"/>
      <c r="I13" s="1059"/>
      <c r="J13" s="1059"/>
      <c r="K13" s="1059"/>
      <c r="L13" s="1059"/>
      <c r="M13" s="1059"/>
      <c r="N13" s="1059"/>
      <c r="O13" s="1060"/>
    </row>
    <row r="14" spans="1:15" ht="84">
      <c r="B14" s="616"/>
      <c r="C14" s="616"/>
      <c r="D14" s="617"/>
      <c r="E14" s="618" t="s">
        <v>949</v>
      </c>
      <c r="F14" s="624" t="s">
        <v>950</v>
      </c>
      <c r="G14" s="617"/>
      <c r="H14" s="618" t="s">
        <v>951</v>
      </c>
      <c r="I14" s="618" t="s">
        <v>952</v>
      </c>
      <c r="J14" s="618" t="s">
        <v>953</v>
      </c>
      <c r="K14" s="618" t="s">
        <v>954</v>
      </c>
      <c r="L14" s="618" t="s">
        <v>955</v>
      </c>
      <c r="M14" s="618" t="s">
        <v>956</v>
      </c>
      <c r="N14" s="618" t="s">
        <v>957</v>
      </c>
      <c r="O14" s="618" t="s">
        <v>126</v>
      </c>
    </row>
    <row r="15" spans="1:15">
      <c r="D15" s="573" t="s">
        <v>32</v>
      </c>
      <c r="E15" s="625" t="s">
        <v>54</v>
      </c>
      <c r="F15" s="573" t="s">
        <v>55</v>
      </c>
      <c r="G15" s="573" t="s">
        <v>1111</v>
      </c>
      <c r="H15" s="544" t="s">
        <v>56</v>
      </c>
      <c r="I15" s="544" t="s">
        <v>1112</v>
      </c>
      <c r="J15" s="625" t="s">
        <v>1113</v>
      </c>
      <c r="K15" s="544" t="s">
        <v>1114</v>
      </c>
      <c r="L15" s="41" t="s">
        <v>1215</v>
      </c>
      <c r="M15" s="41" t="s">
        <v>1216</v>
      </c>
      <c r="N15" s="41" t="s">
        <v>1217</v>
      </c>
      <c r="O15" s="41" t="s">
        <v>1218</v>
      </c>
    </row>
    <row r="16" spans="1:15" ht="36">
      <c r="B16" s="275" t="s">
        <v>945</v>
      </c>
      <c r="C16" s="276" t="s">
        <v>958</v>
      </c>
      <c r="D16" s="150">
        <v>5329085</v>
      </c>
      <c r="E16" s="150">
        <v>5329085</v>
      </c>
      <c r="F16" s="150">
        <v>0</v>
      </c>
      <c r="G16" s="150">
        <v>0</v>
      </c>
      <c r="H16" s="150">
        <v>0</v>
      </c>
      <c r="I16" s="150">
        <v>0</v>
      </c>
      <c r="J16" s="150">
        <v>0</v>
      </c>
      <c r="K16" s="150">
        <v>0</v>
      </c>
      <c r="L16" s="150">
        <v>0</v>
      </c>
      <c r="M16" s="150">
        <v>0</v>
      </c>
      <c r="N16" s="150">
        <v>0</v>
      </c>
      <c r="O16" s="150">
        <v>0</v>
      </c>
    </row>
    <row r="17" spans="2:15">
      <c r="B17" s="275" t="s">
        <v>265</v>
      </c>
      <c r="C17" s="276" t="s">
        <v>272</v>
      </c>
      <c r="D17" s="150">
        <v>24226139</v>
      </c>
      <c r="E17" s="150">
        <v>24144076</v>
      </c>
      <c r="F17" s="150">
        <v>82063</v>
      </c>
      <c r="G17" s="150">
        <v>482840</v>
      </c>
      <c r="H17" s="150">
        <v>144329</v>
      </c>
      <c r="I17" s="150">
        <v>63123</v>
      </c>
      <c r="J17" s="150">
        <v>41757</v>
      </c>
      <c r="K17" s="150">
        <v>44187</v>
      </c>
      <c r="L17" s="150">
        <v>132479</v>
      </c>
      <c r="M17" s="150">
        <v>12165</v>
      </c>
      <c r="N17" s="150">
        <v>44800</v>
      </c>
      <c r="O17" s="150">
        <v>482840</v>
      </c>
    </row>
    <row r="18" spans="2:15">
      <c r="B18" s="281" t="s">
        <v>266</v>
      </c>
      <c r="C18" s="279" t="s">
        <v>959</v>
      </c>
      <c r="D18" s="150">
        <v>0</v>
      </c>
      <c r="E18" s="150">
        <v>0</v>
      </c>
      <c r="F18" s="150">
        <v>0</v>
      </c>
      <c r="G18" s="150">
        <v>0</v>
      </c>
      <c r="H18" s="150">
        <v>0</v>
      </c>
      <c r="I18" s="150">
        <v>0</v>
      </c>
      <c r="J18" s="150">
        <v>0</v>
      </c>
      <c r="K18" s="150">
        <v>0</v>
      </c>
      <c r="L18" s="150">
        <v>0</v>
      </c>
      <c r="M18" s="150">
        <v>0</v>
      </c>
      <c r="N18" s="150">
        <v>0</v>
      </c>
      <c r="O18" s="150">
        <v>0</v>
      </c>
    </row>
    <row r="19" spans="2:15">
      <c r="B19" s="281" t="s">
        <v>267</v>
      </c>
      <c r="C19" s="279" t="s">
        <v>960</v>
      </c>
      <c r="D19" s="150">
        <v>58640</v>
      </c>
      <c r="E19" s="150">
        <v>58640</v>
      </c>
      <c r="F19" s="150">
        <v>0</v>
      </c>
      <c r="G19" s="150">
        <v>51284</v>
      </c>
      <c r="H19" s="150">
        <v>268</v>
      </c>
      <c r="I19" s="150">
        <v>0</v>
      </c>
      <c r="J19" s="150">
        <v>0</v>
      </c>
      <c r="K19" s="150">
        <v>0</v>
      </c>
      <c r="L19" s="150">
        <v>51016</v>
      </c>
      <c r="M19" s="150">
        <v>0</v>
      </c>
      <c r="N19" s="150">
        <v>0</v>
      </c>
      <c r="O19" s="150">
        <v>51284</v>
      </c>
    </row>
    <row r="20" spans="2:15">
      <c r="B20" s="281" t="s">
        <v>537</v>
      </c>
      <c r="C20" s="279" t="s">
        <v>961</v>
      </c>
      <c r="D20" s="150">
        <v>1797705</v>
      </c>
      <c r="E20" s="150">
        <v>1797705</v>
      </c>
      <c r="F20" s="150">
        <v>0</v>
      </c>
      <c r="G20" s="150">
        <v>0</v>
      </c>
      <c r="H20" s="150">
        <v>0</v>
      </c>
      <c r="I20" s="150">
        <v>0</v>
      </c>
      <c r="J20" s="150">
        <v>0</v>
      </c>
      <c r="K20" s="150">
        <v>0</v>
      </c>
      <c r="L20" s="150">
        <v>0</v>
      </c>
      <c r="M20" s="150">
        <v>0</v>
      </c>
      <c r="N20" s="150">
        <v>0</v>
      </c>
      <c r="O20" s="150">
        <v>0</v>
      </c>
    </row>
    <row r="21" spans="2:15">
      <c r="B21" s="281" t="s">
        <v>847</v>
      </c>
      <c r="C21" s="279" t="s">
        <v>962</v>
      </c>
      <c r="D21" s="150">
        <v>1963251</v>
      </c>
      <c r="E21" s="150">
        <v>1963251</v>
      </c>
      <c r="F21" s="150">
        <v>0</v>
      </c>
      <c r="G21" s="150">
        <v>5</v>
      </c>
      <c r="H21" s="150">
        <v>0</v>
      </c>
      <c r="I21" s="150">
        <v>0</v>
      </c>
      <c r="J21" s="150">
        <v>0</v>
      </c>
      <c r="K21" s="150">
        <v>0</v>
      </c>
      <c r="L21" s="150">
        <v>0</v>
      </c>
      <c r="M21" s="150">
        <v>4</v>
      </c>
      <c r="N21" s="150">
        <v>1</v>
      </c>
      <c r="O21" s="150">
        <v>5</v>
      </c>
    </row>
    <row r="22" spans="2:15">
      <c r="B22" s="281" t="s">
        <v>538</v>
      </c>
      <c r="C22" s="279" t="s">
        <v>963</v>
      </c>
      <c r="D22" s="150">
        <v>6692670</v>
      </c>
      <c r="E22" s="150">
        <v>6684177</v>
      </c>
      <c r="F22" s="150">
        <v>8493</v>
      </c>
      <c r="G22" s="150">
        <v>65987</v>
      </c>
      <c r="H22" s="150">
        <v>17115</v>
      </c>
      <c r="I22" s="150">
        <v>6818</v>
      </c>
      <c r="J22" s="150">
        <v>3513</v>
      </c>
      <c r="K22" s="150">
        <v>5961</v>
      </c>
      <c r="L22" s="150">
        <v>12861</v>
      </c>
      <c r="M22" s="150">
        <v>7026</v>
      </c>
      <c r="N22" s="150">
        <v>12693</v>
      </c>
      <c r="O22" s="150">
        <v>65987</v>
      </c>
    </row>
    <row r="23" spans="2:15">
      <c r="B23" s="281" t="s">
        <v>558</v>
      </c>
      <c r="C23" s="279" t="s">
        <v>964</v>
      </c>
      <c r="D23" s="150">
        <v>1903665</v>
      </c>
      <c r="E23" s="150">
        <v>1895172</v>
      </c>
      <c r="F23" s="150">
        <v>8493</v>
      </c>
      <c r="G23" s="150">
        <v>62607</v>
      </c>
      <c r="H23" s="150">
        <v>17028</v>
      </c>
      <c r="I23" s="150">
        <v>6818</v>
      </c>
      <c r="J23" s="150">
        <v>3513</v>
      </c>
      <c r="K23" s="150">
        <v>4680</v>
      </c>
      <c r="L23" s="150">
        <v>11206</v>
      </c>
      <c r="M23" s="150">
        <v>6669</v>
      </c>
      <c r="N23" s="150">
        <v>12693</v>
      </c>
      <c r="O23" s="150">
        <v>62607</v>
      </c>
    </row>
    <row r="24" spans="2:15">
      <c r="B24" s="281" t="s">
        <v>559</v>
      </c>
      <c r="C24" s="279" t="s">
        <v>965</v>
      </c>
      <c r="D24" s="150">
        <v>13713873</v>
      </c>
      <c r="E24" s="150">
        <v>13640303</v>
      </c>
      <c r="F24" s="150">
        <v>73570</v>
      </c>
      <c r="G24" s="150">
        <v>365564</v>
      </c>
      <c r="H24" s="150">
        <v>126946</v>
      </c>
      <c r="I24" s="150">
        <v>56305</v>
      </c>
      <c r="J24" s="150">
        <v>38244</v>
      </c>
      <c r="K24" s="150">
        <v>38226</v>
      </c>
      <c r="L24" s="150">
        <v>68602</v>
      </c>
      <c r="M24" s="150">
        <v>5135</v>
      </c>
      <c r="N24" s="150">
        <v>32106</v>
      </c>
      <c r="O24" s="150">
        <v>365564</v>
      </c>
    </row>
    <row r="25" spans="2:15">
      <c r="B25" s="275" t="s">
        <v>539</v>
      </c>
      <c r="C25" s="276" t="s">
        <v>125</v>
      </c>
      <c r="D25" s="150">
        <v>5683010</v>
      </c>
      <c r="E25" s="150">
        <v>5683010</v>
      </c>
      <c r="F25" s="150">
        <v>0</v>
      </c>
      <c r="G25" s="150">
        <v>29923</v>
      </c>
      <c r="H25" s="150">
        <v>0</v>
      </c>
      <c r="I25" s="150">
        <v>0</v>
      </c>
      <c r="J25" s="150">
        <v>0</v>
      </c>
      <c r="K25" s="150">
        <v>29923</v>
      </c>
      <c r="L25" s="150">
        <v>0</v>
      </c>
      <c r="M25" s="150">
        <v>0</v>
      </c>
      <c r="N25" s="150">
        <v>0</v>
      </c>
      <c r="O25" s="150">
        <v>29923</v>
      </c>
    </row>
    <row r="26" spans="2:15">
      <c r="B26" s="281" t="s">
        <v>560</v>
      </c>
      <c r="C26" s="279" t="s">
        <v>959</v>
      </c>
      <c r="D26" s="150">
        <v>0</v>
      </c>
      <c r="E26" s="150">
        <v>0</v>
      </c>
      <c r="F26" s="150">
        <v>0</v>
      </c>
      <c r="G26" s="150">
        <v>0</v>
      </c>
      <c r="H26" s="150">
        <v>0</v>
      </c>
      <c r="I26" s="150">
        <v>0</v>
      </c>
      <c r="J26" s="150">
        <v>0</v>
      </c>
      <c r="K26" s="150">
        <v>0</v>
      </c>
      <c r="L26" s="150">
        <v>0</v>
      </c>
      <c r="M26" s="150">
        <v>0</v>
      </c>
      <c r="N26" s="150">
        <v>0</v>
      </c>
      <c r="O26" s="150">
        <v>0</v>
      </c>
    </row>
    <row r="27" spans="2:15">
      <c r="B27" s="281" t="s">
        <v>561</v>
      </c>
      <c r="C27" s="279" t="s">
        <v>960</v>
      </c>
      <c r="D27" s="150">
        <v>5120614</v>
      </c>
      <c r="E27" s="150">
        <v>5120614</v>
      </c>
      <c r="F27" s="150">
        <v>0</v>
      </c>
      <c r="G27" s="150">
        <v>29923</v>
      </c>
      <c r="H27" s="150">
        <v>0</v>
      </c>
      <c r="I27" s="150">
        <v>0</v>
      </c>
      <c r="J27" s="150">
        <v>0</v>
      </c>
      <c r="K27" s="150">
        <v>29923</v>
      </c>
      <c r="L27" s="150">
        <v>0</v>
      </c>
      <c r="M27" s="150">
        <v>0</v>
      </c>
      <c r="N27" s="150">
        <v>0</v>
      </c>
      <c r="O27" s="150">
        <v>29923</v>
      </c>
    </row>
    <row r="28" spans="2:15">
      <c r="B28" s="281" t="s">
        <v>541</v>
      </c>
      <c r="C28" s="279" t="s">
        <v>961</v>
      </c>
      <c r="D28" s="150">
        <v>562396</v>
      </c>
      <c r="E28" s="150">
        <v>562396</v>
      </c>
      <c r="F28" s="150">
        <v>0</v>
      </c>
      <c r="G28" s="150">
        <v>0</v>
      </c>
      <c r="H28" s="150">
        <v>0</v>
      </c>
      <c r="I28" s="150">
        <v>0</v>
      </c>
      <c r="J28" s="150">
        <v>0</v>
      </c>
      <c r="K28" s="150">
        <v>0</v>
      </c>
      <c r="L28" s="150">
        <v>0</v>
      </c>
      <c r="M28" s="150">
        <v>0</v>
      </c>
      <c r="N28" s="150">
        <v>0</v>
      </c>
      <c r="O28" s="150">
        <v>0</v>
      </c>
    </row>
    <row r="29" spans="2:15">
      <c r="B29" s="281" t="s">
        <v>544</v>
      </c>
      <c r="C29" s="279" t="s">
        <v>962</v>
      </c>
      <c r="D29" s="150">
        <v>0</v>
      </c>
      <c r="E29" s="150">
        <v>0</v>
      </c>
      <c r="F29" s="150">
        <v>0</v>
      </c>
      <c r="G29" s="150">
        <v>0</v>
      </c>
      <c r="H29" s="150">
        <v>0</v>
      </c>
      <c r="I29" s="150">
        <v>0</v>
      </c>
      <c r="J29" s="150">
        <v>0</v>
      </c>
      <c r="K29" s="150">
        <v>0</v>
      </c>
      <c r="L29" s="150">
        <v>0</v>
      </c>
      <c r="M29" s="150">
        <v>0</v>
      </c>
      <c r="N29" s="150">
        <v>0</v>
      </c>
      <c r="O29" s="150">
        <v>0</v>
      </c>
    </row>
    <row r="30" spans="2:15">
      <c r="B30" s="281" t="s">
        <v>856</v>
      </c>
      <c r="C30" s="279" t="s">
        <v>963</v>
      </c>
      <c r="D30" s="150">
        <v>0</v>
      </c>
      <c r="E30" s="150">
        <v>0</v>
      </c>
      <c r="F30" s="150">
        <v>0</v>
      </c>
      <c r="G30" s="150">
        <v>0</v>
      </c>
      <c r="H30" s="150">
        <v>0</v>
      </c>
      <c r="I30" s="150">
        <v>0</v>
      </c>
      <c r="J30" s="150">
        <v>0</v>
      </c>
      <c r="K30" s="150">
        <v>0</v>
      </c>
      <c r="L30" s="150">
        <v>0</v>
      </c>
      <c r="M30" s="150">
        <v>0</v>
      </c>
      <c r="N30" s="150">
        <v>0</v>
      </c>
      <c r="O30" s="150">
        <v>0</v>
      </c>
    </row>
    <row r="31" spans="2:15">
      <c r="B31" s="275" t="s">
        <v>545</v>
      </c>
      <c r="C31" s="276" t="s">
        <v>273</v>
      </c>
      <c r="D31" s="150">
        <v>3972508</v>
      </c>
      <c r="E31" s="278"/>
      <c r="F31" s="278"/>
      <c r="G31" s="150">
        <v>1476</v>
      </c>
      <c r="H31" s="278"/>
      <c r="I31" s="278"/>
      <c r="J31" s="278"/>
      <c r="K31" s="278"/>
      <c r="L31" s="278"/>
      <c r="M31" s="278"/>
      <c r="N31" s="278"/>
      <c r="O31" s="150">
        <v>1476</v>
      </c>
    </row>
    <row r="32" spans="2:15">
      <c r="B32" s="281" t="s">
        <v>546</v>
      </c>
      <c r="C32" s="279" t="s">
        <v>959</v>
      </c>
      <c r="D32" s="150">
        <v>151</v>
      </c>
      <c r="E32" s="278"/>
      <c r="F32" s="278"/>
      <c r="G32" s="150">
        <v>0</v>
      </c>
      <c r="H32" s="278"/>
      <c r="I32" s="278"/>
      <c r="J32" s="278"/>
      <c r="K32" s="278"/>
      <c r="L32" s="278"/>
      <c r="M32" s="278"/>
      <c r="N32" s="278"/>
      <c r="O32" s="150">
        <v>0</v>
      </c>
    </row>
    <row r="33" spans="2:15">
      <c r="B33" s="281" t="s">
        <v>857</v>
      </c>
      <c r="C33" s="279" t="s">
        <v>960</v>
      </c>
      <c r="D33" s="150">
        <v>68</v>
      </c>
      <c r="E33" s="278"/>
      <c r="F33" s="278"/>
      <c r="G33" s="150">
        <v>0</v>
      </c>
      <c r="H33" s="278"/>
      <c r="I33" s="278"/>
      <c r="J33" s="278"/>
      <c r="K33" s="278"/>
      <c r="L33" s="278"/>
      <c r="M33" s="278"/>
      <c r="N33" s="278"/>
      <c r="O33" s="150">
        <v>0</v>
      </c>
    </row>
    <row r="34" spans="2:15">
      <c r="B34" s="281" t="s">
        <v>858</v>
      </c>
      <c r="C34" s="279" t="s">
        <v>961</v>
      </c>
      <c r="D34" s="150">
        <v>15057</v>
      </c>
      <c r="E34" s="278"/>
      <c r="F34" s="278"/>
      <c r="G34" s="150">
        <v>0</v>
      </c>
      <c r="H34" s="278"/>
      <c r="I34" s="278"/>
      <c r="J34" s="278"/>
      <c r="K34" s="278"/>
      <c r="L34" s="278"/>
      <c r="M34" s="278"/>
      <c r="N34" s="278"/>
      <c r="O34" s="150">
        <v>0</v>
      </c>
    </row>
    <row r="35" spans="2:15">
      <c r="B35" s="281" t="s">
        <v>859</v>
      </c>
      <c r="C35" s="279" t="s">
        <v>962</v>
      </c>
      <c r="D35" s="150">
        <v>83279</v>
      </c>
      <c r="E35" s="278"/>
      <c r="F35" s="278"/>
      <c r="G35" s="150">
        <v>0</v>
      </c>
      <c r="H35" s="278"/>
      <c r="I35" s="278"/>
      <c r="J35" s="278"/>
      <c r="K35" s="278"/>
      <c r="L35" s="278"/>
      <c r="M35" s="278"/>
      <c r="N35" s="278"/>
      <c r="O35" s="150">
        <v>0</v>
      </c>
    </row>
    <row r="36" spans="2:15">
      <c r="B36" s="281" t="s">
        <v>860</v>
      </c>
      <c r="C36" s="279" t="s">
        <v>963</v>
      </c>
      <c r="D36" s="150">
        <v>3199708</v>
      </c>
      <c r="E36" s="278"/>
      <c r="F36" s="278"/>
      <c r="G36" s="150">
        <v>421</v>
      </c>
      <c r="H36" s="278"/>
      <c r="I36" s="278"/>
      <c r="J36" s="278"/>
      <c r="K36" s="278"/>
      <c r="L36" s="278"/>
      <c r="M36" s="278"/>
      <c r="N36" s="278"/>
      <c r="O36" s="150">
        <v>421</v>
      </c>
    </row>
    <row r="37" spans="2:15">
      <c r="B37" s="281" t="s">
        <v>861</v>
      </c>
      <c r="C37" s="279" t="s">
        <v>965</v>
      </c>
      <c r="D37" s="150">
        <v>674245</v>
      </c>
      <c r="E37" s="278"/>
      <c r="F37" s="278"/>
      <c r="G37" s="150">
        <v>1055</v>
      </c>
      <c r="H37" s="278"/>
      <c r="I37" s="278"/>
      <c r="J37" s="278"/>
      <c r="K37" s="278"/>
      <c r="L37" s="278"/>
      <c r="M37" s="278"/>
      <c r="N37" s="278"/>
      <c r="O37" s="150">
        <v>1055</v>
      </c>
    </row>
    <row r="38" spans="2:15">
      <c r="B38" s="193" t="s">
        <v>862</v>
      </c>
      <c r="C38" s="280" t="s">
        <v>64</v>
      </c>
      <c r="D38" s="146">
        <v>39210742</v>
      </c>
      <c r="E38" s="146">
        <v>35156171</v>
      </c>
      <c r="F38" s="146">
        <v>82063</v>
      </c>
      <c r="G38" s="146">
        <v>514239</v>
      </c>
      <c r="H38" s="146">
        <v>144329</v>
      </c>
      <c r="I38" s="146">
        <v>63123</v>
      </c>
      <c r="J38" s="146">
        <v>41757</v>
      </c>
      <c r="K38" s="146">
        <v>74110</v>
      </c>
      <c r="L38" s="146">
        <v>132479</v>
      </c>
      <c r="M38" s="146">
        <v>12165</v>
      </c>
      <c r="N38" s="146">
        <v>44800</v>
      </c>
      <c r="O38" s="146">
        <v>514239</v>
      </c>
    </row>
  </sheetData>
  <customSheetViews>
    <customSheetView guid="{5DDDA852-2807-4645-BC75-EBD4EF3323A7}">
      <selection activeCell="C4" sqref="C4"/>
      <pageMargins left="0.7" right="0.7" top="0.75" bottom="0.75" header="0.3" footer="0.3"/>
    </customSheetView>
    <customSheetView guid="{DB462ED3-28DC-47D7-98F7-CED01F66E2C7}" topLeftCell="A22">
      <selection activeCell="D4" sqref="D4"/>
      <pageMargins left="0.7" right="0.7" top="0.75" bottom="0.75" header="0.3" footer="0.3"/>
      <pageSetup paperSize="9" orientation="portrait" r:id="rId1"/>
    </customSheetView>
    <customSheetView guid="{BE68C6EB-1B64-4B3E-8DDC-CA26F318E610}" topLeftCell="A30">
      <selection activeCell="D4" sqref="D4"/>
      <pageMargins left="0.7" right="0.7" top="0.75" bottom="0.75" header="0.3" footer="0.3"/>
      <pageSetup paperSize="9" orientation="portrait" r:id="rId2"/>
    </customSheetView>
    <customSheetView guid="{5AF40965-2356-4A48-B6FA-CB814CA4D7B2}" topLeftCell="A22">
      <selection activeCell="D4" sqref="D4"/>
      <pageMargins left="0.7" right="0.7" top="0.75" bottom="0.75" header="0.3" footer="0.3"/>
      <pageSetup paperSize="9" orientation="portrait" r:id="rId3"/>
    </customSheetView>
    <customSheetView guid="{3FCB7B24-049F-4685-83CB-5231093E0117}" topLeftCell="A57">
      <selection activeCell="D4" sqref="D4"/>
      <pageMargins left="0.7" right="0.7" top="0.75" bottom="0.75" header="0.3" footer="0.3"/>
      <pageSetup paperSize="9" orientation="portrait" r:id="rId4"/>
    </customSheetView>
    <customSheetView guid="{F277ACEF-9FF8-431F-8537-DE60B790AA4F}" topLeftCell="A57">
      <selection activeCell="D4" sqref="D4"/>
      <pageMargins left="0.7" right="0.7" top="0.75" bottom="0.75" header="0.3" footer="0.3"/>
      <pageSetup paperSize="9" orientation="portrait" r:id="rId5"/>
    </customSheetView>
    <customSheetView guid="{08462586-B7E0-434D-B6F4-B2B21EAA5D46}">
      <selection activeCell="K19" sqref="K19"/>
      <pageMargins left="0.7" right="0.7" top="0.75" bottom="0.75" header="0.3" footer="0.3"/>
      <pageSetup paperSize="9" orientation="portrait" r:id="rId6"/>
    </customSheetView>
    <customSheetView guid="{59094C18-3CB5-482F-AA6A-9C313A318EBB}">
      <selection activeCell="Q10" sqref="Q10"/>
      <pageMargins left="0.7" right="0.7" top="0.75" bottom="0.75" header="0.3" footer="0.3"/>
      <pageSetup paperSize="9" orientation="portrait" r:id="rId7"/>
    </customSheetView>
    <customSheetView guid="{FD092655-EBEC-4730-9895-1567D9B70D5F}" topLeftCell="A7">
      <selection activeCell="H76" sqref="H76"/>
      <pageMargins left="0.7" right="0.7" top="0.75" bottom="0.75" header="0.3" footer="0.3"/>
    </customSheetView>
    <customSheetView guid="{7CA1DEE6-746E-4947-9BED-24AAED6E8B57}" topLeftCell="A7">
      <selection activeCell="H76" sqref="H76"/>
      <pageMargins left="0.7" right="0.7" top="0.75" bottom="0.75" header="0.3" footer="0.3"/>
    </customSheetView>
    <customSheetView guid="{D2C72E70-F766-4D56-9E10-3C91A63BB7F3}">
      <selection activeCell="B9" sqref="B9"/>
      <pageMargins left="0.7" right="0.7" top="0.75" bottom="0.75" header="0.3" footer="0.3"/>
      <pageSetup paperSize="9" orientation="portrait" r:id="rId8"/>
    </customSheetView>
    <customSheetView guid="{7CCD1884-1631-4809-8751-AE0939C32419}">
      <selection activeCell="C4" sqref="C4"/>
      <pageMargins left="0.7" right="0.7" top="0.75" bottom="0.75" header="0.3" footer="0.3"/>
    </customSheetView>
    <customSheetView guid="{3AD1D9CC-D162-4119-AFCC-0AF9105FB248}">
      <selection activeCell="O20" sqref="O20"/>
      <pageMargins left="0.7" right="0.7" top="0.75" bottom="0.75" header="0.3" footer="0.3"/>
      <pageSetup paperSize="9" orientation="portrait" r:id="rId9"/>
    </customSheetView>
    <customSheetView guid="{931AA63B-6827-4BF4-8E25-ED232A88A09C}" topLeftCell="A10">
      <selection activeCell="G17" sqref="G17"/>
      <pageMargins left="0.7" right="0.7" top="0.75" bottom="0.75" header="0.3" footer="0.3"/>
    </customSheetView>
    <customSheetView guid="{CA1DE4BE-C006-4405-B064-304EE6CCACF1}">
      <selection activeCell="K19" sqref="K19"/>
      <pageMargins left="0.7" right="0.7" top="0.75" bottom="0.75" header="0.3" footer="0.3"/>
      <pageSetup paperSize="9" orientation="portrait" r:id="rId10"/>
    </customSheetView>
    <customSheetView guid="{D3393B8E-C3CB-4E3A-976E-E4CD065299F0}" topLeftCell="A57">
      <selection activeCell="D4" sqref="D4"/>
      <pageMargins left="0.7" right="0.7" top="0.75" bottom="0.75" header="0.3" footer="0.3"/>
      <pageSetup paperSize="9" orientation="portrait" r:id="rId11"/>
    </customSheetView>
    <customSheetView guid="{21329C76-F86B-400D-B8F5-F75B383E5B14}">
      <selection activeCell="K19" sqref="K19"/>
      <pageMargins left="0.7" right="0.7" top="0.75" bottom="0.75" header="0.3" footer="0.3"/>
      <pageSetup paperSize="9" orientation="portrait" r:id="rId12"/>
    </customSheetView>
    <customSheetView guid="{CFC92B1C-D4F2-414F-8F12-92F529035B08}" topLeftCell="A18">
      <selection activeCell="O20" sqref="O20"/>
      <pageMargins left="0.7" right="0.7" top="0.75" bottom="0.75" header="0.3" footer="0.3"/>
      <pageSetup paperSize="9" orientation="portrait" r:id="rId13"/>
    </customSheetView>
    <customSheetView guid="{697182B0-1BEF-4A85-93A0-596802852AF2}" topLeftCell="A22">
      <selection activeCell="D4" sqref="D4"/>
      <pageMargins left="0.7" right="0.7" top="0.75" bottom="0.75" header="0.3" footer="0.3"/>
      <pageSetup paperSize="9" orientation="portrait" r:id="rId14"/>
    </customSheetView>
    <customSheetView guid="{D37F8A47-E42F-4741-BE8D-5D961F7BB394}" topLeftCell="A30">
      <selection activeCell="D4" sqref="D4"/>
      <pageMargins left="0.7" right="0.7" top="0.75" bottom="0.75" header="0.3" footer="0.3"/>
      <pageSetup paperSize="9" orientation="portrait" r:id="rId15"/>
    </customSheetView>
    <customSheetView guid="{C83D4249-7B44-432A-B7FB-A6ACA6880240}" topLeftCell="A30">
      <selection activeCell="D4" sqref="D4"/>
      <pageMargins left="0.7" right="0.7" top="0.75" bottom="0.75" header="0.3" footer="0.3"/>
      <pageSetup paperSize="9" orientation="portrait" r:id="rId16"/>
    </customSheetView>
    <customSheetView guid="{51337751-BEAF-43F3-8CC9-400B99E751E8}" topLeftCell="F4">
      <selection activeCell="Q54" sqref="Q54"/>
      <pageMargins left="0.7" right="0.7" top="0.75" bottom="0.75" header="0.3" footer="0.3"/>
      <pageSetup paperSize="9" orientation="portrait" r:id="rId17"/>
    </customSheetView>
    <customSheetView guid="{EB80C77D-AF78-41A9-A5FE-A7459DA92422}">
      <selection activeCell="N55" sqref="N55"/>
      <pageMargins left="0.7" right="0.7" top="0.75" bottom="0.75" header="0.3" footer="0.3"/>
    </customSheetView>
  </customSheetViews>
  <mergeCells count="3">
    <mergeCell ref="D12:O12"/>
    <mergeCell ref="D13:F13"/>
    <mergeCell ref="G13:O1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249977111117893"/>
  </sheetPr>
  <dimension ref="A1:R95"/>
  <sheetViews>
    <sheetView showGridLines="0" zoomScaleNormal="100" workbookViewId="0">
      <selection activeCell="Q65" sqref="Q65"/>
    </sheetView>
  </sheetViews>
  <sheetFormatPr defaultColWidth="9.140625" defaultRowHeight="12"/>
  <cols>
    <col min="1" max="1" width="5.85546875" style="3" customWidth="1"/>
    <col min="2" max="2" width="4.85546875" style="3" customWidth="1"/>
    <col min="3" max="3" width="23" style="3" customWidth="1"/>
    <col min="4" max="4" width="11.42578125" style="3" customWidth="1"/>
    <col min="5" max="5" width="19" style="3" bestFit="1" customWidth="1"/>
    <col min="6" max="6" width="12.42578125" style="3" customWidth="1"/>
    <col min="7" max="7" width="13.5703125" style="3" customWidth="1"/>
    <col min="8" max="8" width="10" style="3" bestFit="1" customWidth="1"/>
    <col min="9" max="9" width="14.42578125" style="3" customWidth="1"/>
    <col min="10" max="10" width="16.85546875" style="3" customWidth="1"/>
    <col min="11" max="13" width="9.140625" style="3"/>
    <col min="14" max="14" width="25.140625" style="3" customWidth="1"/>
    <col min="15" max="15" width="23.28515625" style="3" customWidth="1"/>
    <col min="16" max="16384" width="9.140625" style="3"/>
  </cols>
  <sheetData>
    <row r="1" spans="1:15" ht="12.75">
      <c r="A1" s="588" t="str">
        <f>HYPERLINK("#INDEX!A2","back to index page")</f>
        <v>back to index page</v>
      </c>
      <c r="B1" s="960"/>
      <c r="C1" s="960"/>
    </row>
    <row r="2" spans="1:15">
      <c r="B2" s="10"/>
    </row>
    <row r="5" spans="1:15">
      <c r="B5" s="493" t="s">
        <v>1100</v>
      </c>
      <c r="C5" s="494"/>
      <c r="D5" s="494"/>
      <c r="E5" s="494"/>
      <c r="F5" s="494"/>
      <c r="G5" s="494"/>
      <c r="H5" s="494"/>
      <c r="I5" s="494"/>
      <c r="J5" s="494"/>
    </row>
    <row r="6" spans="1:15">
      <c r="B6" s="10"/>
    </row>
    <row r="7" spans="1:15" ht="12.75" customHeight="1">
      <c r="H7" s="1011" t="s">
        <v>51</v>
      </c>
      <c r="I7" s="1011"/>
      <c r="J7" s="1011"/>
    </row>
    <row r="8" spans="1:15" ht="12" customHeight="1">
      <c r="B8" s="37"/>
      <c r="C8" s="37"/>
      <c r="D8" s="1070" t="s">
        <v>637</v>
      </c>
      <c r="E8" s="1071"/>
      <c r="F8" s="1071"/>
      <c r="G8" s="1072"/>
      <c r="H8" s="1075" t="s">
        <v>633</v>
      </c>
      <c r="I8" s="1016" t="s">
        <v>636</v>
      </c>
      <c r="J8" s="1016" t="s">
        <v>634</v>
      </c>
    </row>
    <row r="9" spans="1:15" ht="28.5" customHeight="1">
      <c r="B9" s="37"/>
      <c r="C9" s="37"/>
      <c r="D9" s="632"/>
      <c r="E9" s="633" t="s">
        <v>268</v>
      </c>
      <c r="F9" s="634"/>
      <c r="G9" s="1016" t="s">
        <v>638</v>
      </c>
      <c r="H9" s="1076"/>
      <c r="I9" s="1027"/>
      <c r="J9" s="1027"/>
      <c r="N9" s="1073" t="s">
        <v>2049</v>
      </c>
      <c r="O9" s="1074"/>
    </row>
    <row r="10" spans="1:15" ht="37.5" customHeight="1">
      <c r="B10" s="37"/>
      <c r="C10" s="37"/>
      <c r="D10" s="631"/>
      <c r="E10" s="631"/>
      <c r="F10" s="635" t="s">
        <v>126</v>
      </c>
      <c r="G10" s="1017"/>
      <c r="H10" s="1077"/>
      <c r="I10" s="1017"/>
      <c r="J10" s="1017"/>
      <c r="N10" s="995" t="s">
        <v>2091</v>
      </c>
      <c r="O10" s="995" t="s">
        <v>2092</v>
      </c>
    </row>
    <row r="11" spans="1:15" ht="12.75" customHeight="1">
      <c r="D11" s="514" t="s">
        <v>32</v>
      </c>
      <c r="E11" s="514" t="s">
        <v>54</v>
      </c>
      <c r="F11" s="514" t="s">
        <v>55</v>
      </c>
      <c r="G11" s="514" t="s">
        <v>1111</v>
      </c>
      <c r="H11" s="514" t="s">
        <v>56</v>
      </c>
      <c r="I11" s="514" t="s">
        <v>1112</v>
      </c>
      <c r="J11" s="514" t="s">
        <v>1113</v>
      </c>
      <c r="N11" s="994" t="s">
        <v>91</v>
      </c>
      <c r="O11" s="994" t="s">
        <v>90</v>
      </c>
    </row>
    <row r="12" spans="1:15">
      <c r="B12" s="62" t="s">
        <v>1</v>
      </c>
      <c r="C12" s="189" t="s">
        <v>639</v>
      </c>
      <c r="D12" s="146">
        <v>30421912</v>
      </c>
      <c r="E12" s="146">
        <v>512763</v>
      </c>
      <c r="F12" s="146">
        <v>512763</v>
      </c>
      <c r="G12" s="146">
        <v>30421912</v>
      </c>
      <c r="H12" s="146">
        <v>-733061</v>
      </c>
      <c r="I12" s="292"/>
      <c r="J12" s="146">
        <v>0</v>
      </c>
      <c r="N12" s="994" t="s">
        <v>76</v>
      </c>
      <c r="O12" s="994" t="s">
        <v>644</v>
      </c>
    </row>
    <row r="13" spans="1:15">
      <c r="B13" s="61" t="s">
        <v>2</v>
      </c>
      <c r="C13" s="61" t="s">
        <v>65</v>
      </c>
      <c r="D13" s="150">
        <v>24304611</v>
      </c>
      <c r="E13" s="150">
        <v>419624</v>
      </c>
      <c r="F13" s="150">
        <v>419624</v>
      </c>
      <c r="G13" s="150">
        <v>24304611</v>
      </c>
      <c r="H13" s="150">
        <v>-638747</v>
      </c>
      <c r="I13" s="293"/>
      <c r="J13" s="150">
        <v>0</v>
      </c>
      <c r="N13" s="994" t="s">
        <v>69</v>
      </c>
      <c r="O13" s="994" t="s">
        <v>87</v>
      </c>
    </row>
    <row r="14" spans="1:15">
      <c r="B14" s="61" t="s">
        <v>3</v>
      </c>
      <c r="C14" s="61" t="s">
        <v>68</v>
      </c>
      <c r="D14" s="150">
        <v>2465037</v>
      </c>
      <c r="E14" s="150">
        <v>26</v>
      </c>
      <c r="F14" s="150">
        <v>26</v>
      </c>
      <c r="G14" s="150">
        <v>2465037</v>
      </c>
      <c r="H14" s="150">
        <v>-3954</v>
      </c>
      <c r="I14" s="293"/>
      <c r="J14" s="150">
        <v>0</v>
      </c>
      <c r="N14" s="994" t="s">
        <v>2078</v>
      </c>
      <c r="O14" s="994" t="s">
        <v>99</v>
      </c>
    </row>
    <row r="15" spans="1:15">
      <c r="B15" s="61" t="s">
        <v>4</v>
      </c>
      <c r="C15" s="61" t="s">
        <v>72</v>
      </c>
      <c r="D15" s="150">
        <v>415819</v>
      </c>
      <c r="E15" s="150">
        <v>61</v>
      </c>
      <c r="F15" s="150">
        <v>61</v>
      </c>
      <c r="G15" s="150">
        <v>415819</v>
      </c>
      <c r="H15" s="150">
        <v>-1474</v>
      </c>
      <c r="I15" s="293"/>
      <c r="J15" s="150">
        <v>0</v>
      </c>
      <c r="N15" s="994" t="s">
        <v>2093</v>
      </c>
      <c r="O15" s="994" t="s">
        <v>70</v>
      </c>
    </row>
    <row r="16" spans="1:15">
      <c r="B16" s="61" t="s">
        <v>5</v>
      </c>
      <c r="C16" s="61" t="s">
        <v>89</v>
      </c>
      <c r="D16" s="150">
        <v>331859</v>
      </c>
      <c r="E16" s="150">
        <v>95</v>
      </c>
      <c r="F16" s="150">
        <v>95</v>
      </c>
      <c r="G16" s="150">
        <v>331859</v>
      </c>
      <c r="H16" s="150">
        <v>-294</v>
      </c>
      <c r="I16" s="293"/>
      <c r="J16" s="150">
        <v>0</v>
      </c>
      <c r="N16" s="994" t="s">
        <v>2059</v>
      </c>
      <c r="O16" s="994" t="s">
        <v>72</v>
      </c>
    </row>
    <row r="17" spans="2:15">
      <c r="B17" s="61" t="s">
        <v>6</v>
      </c>
      <c r="C17" s="61" t="s">
        <v>70</v>
      </c>
      <c r="D17" s="150">
        <v>300462</v>
      </c>
      <c r="E17" s="150">
        <v>525</v>
      </c>
      <c r="F17" s="150">
        <v>525</v>
      </c>
      <c r="G17" s="150">
        <v>300462</v>
      </c>
      <c r="H17" s="150">
        <v>-3393</v>
      </c>
      <c r="I17" s="293"/>
      <c r="J17" s="150">
        <v>0</v>
      </c>
      <c r="N17" s="994" t="s">
        <v>944</v>
      </c>
      <c r="O17" s="994" t="s">
        <v>100</v>
      </c>
    </row>
    <row r="18" spans="2:15">
      <c r="B18" s="61" t="s">
        <v>7</v>
      </c>
      <c r="C18" s="61" t="s">
        <v>96</v>
      </c>
      <c r="D18" s="150">
        <v>292032</v>
      </c>
      <c r="E18" s="150">
        <v>161</v>
      </c>
      <c r="F18" s="150">
        <v>161</v>
      </c>
      <c r="G18" s="150">
        <v>292032</v>
      </c>
      <c r="H18" s="150">
        <v>-8360</v>
      </c>
      <c r="I18" s="293"/>
      <c r="J18" s="150">
        <v>0</v>
      </c>
      <c r="N18" s="994" t="s">
        <v>84</v>
      </c>
      <c r="O18" s="994" t="s">
        <v>83</v>
      </c>
    </row>
    <row r="19" spans="2:15">
      <c r="B19" s="61" t="s">
        <v>8</v>
      </c>
      <c r="C19" s="61" t="s">
        <v>67</v>
      </c>
      <c r="D19" s="150">
        <v>288881</v>
      </c>
      <c r="E19" s="150">
        <v>55</v>
      </c>
      <c r="F19" s="150">
        <v>55</v>
      </c>
      <c r="G19" s="150">
        <v>288881</v>
      </c>
      <c r="H19" s="150">
        <v>-315</v>
      </c>
      <c r="I19" s="293"/>
      <c r="J19" s="150">
        <v>0</v>
      </c>
      <c r="N19" s="994" t="s">
        <v>576</v>
      </c>
      <c r="O19" s="994" t="s">
        <v>74</v>
      </c>
    </row>
    <row r="20" spans="2:15">
      <c r="B20" s="61" t="s">
        <v>9</v>
      </c>
      <c r="C20" s="61" t="s">
        <v>98</v>
      </c>
      <c r="D20" s="150">
        <v>276448</v>
      </c>
      <c r="E20" s="150">
        <v>0</v>
      </c>
      <c r="F20" s="150">
        <v>0</v>
      </c>
      <c r="G20" s="150">
        <v>276448</v>
      </c>
      <c r="H20" s="150">
        <v>-168</v>
      </c>
      <c r="I20" s="293"/>
      <c r="J20" s="150">
        <v>0</v>
      </c>
      <c r="N20" s="994" t="s">
        <v>2061</v>
      </c>
      <c r="O20" s="994" t="s">
        <v>76</v>
      </c>
    </row>
    <row r="21" spans="2:15">
      <c r="B21" s="61" t="s">
        <v>10</v>
      </c>
      <c r="C21" s="61" t="s">
        <v>71</v>
      </c>
      <c r="D21" s="150">
        <v>244463</v>
      </c>
      <c r="E21" s="150">
        <v>87</v>
      </c>
      <c r="F21" s="150">
        <v>87</v>
      </c>
      <c r="G21" s="150">
        <v>244463</v>
      </c>
      <c r="H21" s="150">
        <v>-274</v>
      </c>
      <c r="I21" s="293"/>
      <c r="J21" s="150">
        <v>0</v>
      </c>
      <c r="N21" s="994" t="s">
        <v>82</v>
      </c>
      <c r="O21" s="994" t="s">
        <v>98</v>
      </c>
    </row>
    <row r="22" spans="2:15">
      <c r="B22" s="61">
        <v>11</v>
      </c>
      <c r="C22" s="61" t="s">
        <v>73</v>
      </c>
      <c r="D22" s="150">
        <v>217292</v>
      </c>
      <c r="E22" s="150">
        <v>0</v>
      </c>
      <c r="F22" s="150">
        <v>0</v>
      </c>
      <c r="G22" s="150">
        <v>217292</v>
      </c>
      <c r="H22" s="150">
        <v>-54</v>
      </c>
      <c r="I22" s="293"/>
      <c r="J22" s="150">
        <v>0</v>
      </c>
      <c r="N22" s="994" t="s">
        <v>66</v>
      </c>
      <c r="O22" s="994" t="s">
        <v>86</v>
      </c>
    </row>
    <row r="23" spans="2:15">
      <c r="B23" s="61">
        <v>12</v>
      </c>
      <c r="C23" s="61" t="s">
        <v>102</v>
      </c>
      <c r="D23" s="150">
        <v>1285008</v>
      </c>
      <c r="E23" s="150">
        <v>92129</v>
      </c>
      <c r="F23" s="150">
        <v>92129</v>
      </c>
      <c r="G23" s="150">
        <v>1285008</v>
      </c>
      <c r="H23" s="150">
        <v>-76028</v>
      </c>
      <c r="I23" s="293"/>
      <c r="J23" s="150">
        <v>0</v>
      </c>
      <c r="N23" s="994" t="s">
        <v>644</v>
      </c>
      <c r="O23" s="994" t="s">
        <v>77</v>
      </c>
    </row>
    <row r="24" spans="2:15" ht="14.25" customHeight="1">
      <c r="B24" s="62">
        <v>13</v>
      </c>
      <c r="C24" s="189" t="s">
        <v>273</v>
      </c>
      <c r="D24" s="146">
        <v>3973984</v>
      </c>
      <c r="E24" s="146">
        <v>1476</v>
      </c>
      <c r="F24" s="146">
        <v>1476</v>
      </c>
      <c r="G24" s="292"/>
      <c r="H24" s="292"/>
      <c r="I24" s="146">
        <v>45112</v>
      </c>
      <c r="J24" s="292"/>
      <c r="N24" s="994" t="s">
        <v>93</v>
      </c>
      <c r="O24" s="994" t="s">
        <v>81</v>
      </c>
    </row>
    <row r="25" spans="2:15">
      <c r="B25" s="61">
        <v>14</v>
      </c>
      <c r="C25" s="61" t="s">
        <v>65</v>
      </c>
      <c r="D25" s="150">
        <v>3956536</v>
      </c>
      <c r="E25" s="150">
        <v>1433</v>
      </c>
      <c r="F25" s="150">
        <v>1433</v>
      </c>
      <c r="G25" s="293"/>
      <c r="H25" s="293"/>
      <c r="I25" s="150">
        <v>45018</v>
      </c>
      <c r="J25" s="293"/>
      <c r="N25" s="994" t="s">
        <v>95</v>
      </c>
      <c r="O25" s="994" t="s">
        <v>91</v>
      </c>
    </row>
    <row r="26" spans="2:15">
      <c r="B26" s="61">
        <v>15</v>
      </c>
      <c r="C26" s="61" t="s">
        <v>66</v>
      </c>
      <c r="D26" s="150">
        <v>4214</v>
      </c>
      <c r="E26" s="150">
        <v>1</v>
      </c>
      <c r="F26" s="150">
        <v>1</v>
      </c>
      <c r="G26" s="293"/>
      <c r="H26" s="293"/>
      <c r="I26" s="150">
        <v>25</v>
      </c>
      <c r="J26" s="293"/>
      <c r="N26" s="994" t="s">
        <v>99</v>
      </c>
      <c r="O26" s="994" t="s">
        <v>2053</v>
      </c>
    </row>
    <row r="27" spans="2:15">
      <c r="B27" s="61">
        <v>16</v>
      </c>
      <c r="C27" s="61" t="s">
        <v>97</v>
      </c>
      <c r="D27" s="150">
        <v>2773</v>
      </c>
      <c r="E27" s="150">
        <v>0</v>
      </c>
      <c r="F27" s="150">
        <v>0</v>
      </c>
      <c r="G27" s="294"/>
      <c r="H27" s="294"/>
      <c r="I27" s="150">
        <v>18</v>
      </c>
      <c r="J27" s="294"/>
      <c r="N27" s="994" t="s">
        <v>90</v>
      </c>
      <c r="O27" s="994" t="s">
        <v>2076</v>
      </c>
    </row>
    <row r="28" spans="2:15">
      <c r="B28" s="61">
        <v>17</v>
      </c>
      <c r="C28" s="61" t="s">
        <v>68</v>
      </c>
      <c r="D28" s="150">
        <v>1851</v>
      </c>
      <c r="E28" s="150">
        <v>0</v>
      </c>
      <c r="F28" s="150">
        <v>0</v>
      </c>
      <c r="G28" s="293"/>
      <c r="H28" s="293"/>
      <c r="I28" s="150">
        <v>4</v>
      </c>
      <c r="J28" s="293"/>
      <c r="N28" s="994" t="s">
        <v>78</v>
      </c>
      <c r="O28" s="994" t="s">
        <v>281</v>
      </c>
    </row>
    <row r="29" spans="2:15">
      <c r="B29" s="61">
        <v>18</v>
      </c>
      <c r="C29" s="61" t="s">
        <v>69</v>
      </c>
      <c r="D29" s="150">
        <v>1811</v>
      </c>
      <c r="E29" s="150">
        <v>1</v>
      </c>
      <c r="F29" s="150">
        <v>1</v>
      </c>
      <c r="G29" s="294"/>
      <c r="H29" s="294"/>
      <c r="I29" s="150">
        <v>11</v>
      </c>
      <c r="J29" s="294"/>
      <c r="N29" s="994" t="s">
        <v>284</v>
      </c>
      <c r="O29" s="994" t="s">
        <v>92</v>
      </c>
    </row>
    <row r="30" spans="2:15">
      <c r="B30" s="61">
        <v>19</v>
      </c>
      <c r="C30" s="61" t="s">
        <v>576</v>
      </c>
      <c r="D30" s="150">
        <v>898</v>
      </c>
      <c r="E30" s="150">
        <v>0</v>
      </c>
      <c r="F30" s="150">
        <v>0</v>
      </c>
      <c r="G30" s="294"/>
      <c r="H30" s="294"/>
      <c r="I30" s="150">
        <v>3</v>
      </c>
      <c r="J30" s="294"/>
      <c r="N30" s="994" t="s">
        <v>2094</v>
      </c>
      <c r="O30" s="994" t="s">
        <v>96</v>
      </c>
    </row>
    <row r="31" spans="2:15">
      <c r="B31" s="61">
        <v>20</v>
      </c>
      <c r="C31" s="61" t="s">
        <v>84</v>
      </c>
      <c r="D31" s="150">
        <v>824</v>
      </c>
      <c r="E31" s="150">
        <v>0</v>
      </c>
      <c r="F31" s="150">
        <v>0</v>
      </c>
      <c r="G31" s="294"/>
      <c r="H31" s="294"/>
      <c r="I31" s="150">
        <v>2</v>
      </c>
      <c r="J31" s="294"/>
      <c r="N31" s="994" t="s">
        <v>100</v>
      </c>
      <c r="O31" s="994" t="s">
        <v>2099</v>
      </c>
    </row>
    <row r="32" spans="2:15">
      <c r="B32" s="61">
        <v>21</v>
      </c>
      <c r="C32" s="61" t="s">
        <v>71</v>
      </c>
      <c r="D32" s="150">
        <v>745</v>
      </c>
      <c r="E32" s="150">
        <v>0</v>
      </c>
      <c r="F32" s="150">
        <v>0</v>
      </c>
      <c r="G32" s="294"/>
      <c r="H32" s="294"/>
      <c r="I32" s="150">
        <v>3</v>
      </c>
      <c r="J32" s="294"/>
      <c r="N32" s="994" t="s">
        <v>83</v>
      </c>
      <c r="O32" s="994" t="s">
        <v>944</v>
      </c>
    </row>
    <row r="33" spans="2:18">
      <c r="B33" s="61">
        <v>22</v>
      </c>
      <c r="C33" s="61" t="s">
        <v>89</v>
      </c>
      <c r="D33" s="150">
        <v>676</v>
      </c>
      <c r="E33" s="150">
        <v>0</v>
      </c>
      <c r="F33" s="150">
        <v>0</v>
      </c>
      <c r="G33" s="294"/>
      <c r="H33" s="294"/>
      <c r="I33" s="150">
        <v>2</v>
      </c>
      <c r="J33" s="294"/>
      <c r="N33" s="994" t="s">
        <v>74</v>
      </c>
      <c r="O33" s="994" t="s">
        <v>2077</v>
      </c>
    </row>
    <row r="34" spans="2:18">
      <c r="B34" s="61">
        <v>23</v>
      </c>
      <c r="C34" s="61" t="s">
        <v>67</v>
      </c>
      <c r="D34" s="150">
        <v>569</v>
      </c>
      <c r="E34" s="150">
        <v>0</v>
      </c>
      <c r="F34" s="150">
        <v>0</v>
      </c>
      <c r="G34" s="294"/>
      <c r="H34" s="294"/>
      <c r="I34" s="150">
        <v>4</v>
      </c>
      <c r="J34" s="294"/>
      <c r="N34" s="994" t="s">
        <v>97</v>
      </c>
      <c r="O34" s="994" t="s">
        <v>285</v>
      </c>
    </row>
    <row r="35" spans="2:18">
      <c r="B35" s="61">
        <v>24</v>
      </c>
      <c r="C35" s="61" t="s">
        <v>102</v>
      </c>
      <c r="D35" s="150">
        <v>3087</v>
      </c>
      <c r="E35" s="150">
        <v>41</v>
      </c>
      <c r="F35" s="150">
        <v>41</v>
      </c>
      <c r="G35" s="294"/>
      <c r="H35" s="294"/>
      <c r="I35" s="150">
        <v>22</v>
      </c>
      <c r="J35" s="294"/>
      <c r="N35" s="994" t="s">
        <v>75</v>
      </c>
      <c r="O35" s="994" t="s">
        <v>284</v>
      </c>
    </row>
    <row r="36" spans="2:18" s="15" customFormat="1">
      <c r="B36" s="62">
        <v>25</v>
      </c>
      <c r="C36" s="189" t="s">
        <v>64</v>
      </c>
      <c r="D36" s="146">
        <v>34395896</v>
      </c>
      <c r="E36" s="146">
        <v>514239</v>
      </c>
      <c r="F36" s="146">
        <v>514239</v>
      </c>
      <c r="G36" s="146">
        <v>30421912</v>
      </c>
      <c r="H36" s="146">
        <v>-733061</v>
      </c>
      <c r="I36" s="146">
        <v>45112</v>
      </c>
      <c r="J36" s="146"/>
      <c r="K36" s="3"/>
      <c r="L36" s="3"/>
      <c r="M36" s="3"/>
      <c r="N36" s="994" t="s">
        <v>645</v>
      </c>
      <c r="O36" s="994" t="s">
        <v>101</v>
      </c>
      <c r="P36" s="3"/>
      <c r="Q36" s="3"/>
      <c r="R36" s="3"/>
    </row>
    <row r="37" spans="2:18">
      <c r="C37" s="188"/>
      <c r="D37" s="188"/>
      <c r="E37" s="188"/>
      <c r="F37" s="188"/>
      <c r="G37" s="188"/>
      <c r="N37" s="994" t="s">
        <v>86</v>
      </c>
      <c r="O37" s="994" t="s">
        <v>95</v>
      </c>
    </row>
    <row r="38" spans="2:18">
      <c r="C38" s="188"/>
      <c r="D38" s="188"/>
      <c r="E38" s="188"/>
      <c r="F38" s="188"/>
      <c r="G38" s="188"/>
      <c r="N38" s="994" t="s">
        <v>101</v>
      </c>
      <c r="O38" s="994" t="s">
        <v>282</v>
      </c>
    </row>
    <row r="39" spans="2:18">
      <c r="C39" s="188"/>
      <c r="D39" s="188"/>
      <c r="E39" s="188"/>
      <c r="F39" s="188"/>
      <c r="G39" s="188"/>
      <c r="N39" s="994" t="s">
        <v>88</v>
      </c>
      <c r="O39" s="994" t="s">
        <v>2068</v>
      </c>
    </row>
    <row r="40" spans="2:18">
      <c r="C40" s="188"/>
      <c r="D40" s="188"/>
      <c r="E40" s="188"/>
      <c r="F40" s="188"/>
      <c r="G40" s="188"/>
      <c r="N40" s="994" t="s">
        <v>281</v>
      </c>
      <c r="O40" s="994" t="s">
        <v>75</v>
      </c>
    </row>
    <row r="41" spans="2:18">
      <c r="C41" s="188"/>
      <c r="D41" s="188"/>
      <c r="E41" s="188"/>
      <c r="F41" s="188"/>
      <c r="G41" s="188"/>
      <c r="N41" s="994" t="s">
        <v>92</v>
      </c>
      <c r="O41" s="994" t="s">
        <v>2086</v>
      </c>
    </row>
    <row r="42" spans="2:18">
      <c r="C42" s="188"/>
      <c r="D42" s="188"/>
      <c r="E42" s="188"/>
      <c r="F42" s="188"/>
      <c r="G42" s="188"/>
      <c r="N42" s="994" t="s">
        <v>285</v>
      </c>
      <c r="O42" s="994" t="s">
        <v>2100</v>
      </c>
    </row>
    <row r="43" spans="2:18">
      <c r="C43" s="188"/>
      <c r="D43" s="188"/>
      <c r="E43" s="188"/>
      <c r="F43" s="188"/>
      <c r="G43" s="188"/>
      <c r="N43" s="994" t="s">
        <v>654</v>
      </c>
      <c r="O43" s="994" t="s">
        <v>2065</v>
      </c>
    </row>
    <row r="44" spans="2:18">
      <c r="C44" s="188"/>
      <c r="D44" s="188"/>
      <c r="E44" s="188"/>
      <c r="F44" s="188"/>
      <c r="G44" s="188"/>
      <c r="N44" s="994" t="s">
        <v>1893</v>
      </c>
      <c r="O44" s="994" t="s">
        <v>2085</v>
      </c>
    </row>
    <row r="45" spans="2:18">
      <c r="C45" s="188"/>
      <c r="D45" s="188"/>
      <c r="E45" s="188"/>
      <c r="F45" s="188"/>
      <c r="G45" s="188"/>
      <c r="N45" s="994" t="s">
        <v>87</v>
      </c>
      <c r="O45" s="994" t="s">
        <v>2078</v>
      </c>
    </row>
    <row r="46" spans="2:18">
      <c r="N46" s="994" t="s">
        <v>646</v>
      </c>
      <c r="O46" s="994" t="s">
        <v>79</v>
      </c>
    </row>
    <row r="47" spans="2:18">
      <c r="N47" s="994" t="s">
        <v>282</v>
      </c>
      <c r="O47" s="994" t="s">
        <v>2080</v>
      </c>
    </row>
    <row r="48" spans="2:18">
      <c r="N48" s="994" t="s">
        <v>79</v>
      </c>
      <c r="O48" s="994" t="s">
        <v>93</v>
      </c>
    </row>
    <row r="49" spans="14:15">
      <c r="N49" s="994" t="s">
        <v>283</v>
      </c>
      <c r="O49" s="994" t="s">
        <v>654</v>
      </c>
    </row>
    <row r="50" spans="14:15">
      <c r="N50" s="994" t="s">
        <v>81</v>
      </c>
      <c r="O50" s="994" t="s">
        <v>2059</v>
      </c>
    </row>
    <row r="51" spans="14:15">
      <c r="N51" s="994" t="s">
        <v>85</v>
      </c>
      <c r="O51" s="994" t="s">
        <v>2069</v>
      </c>
    </row>
    <row r="52" spans="14:15">
      <c r="N52" s="994" t="s">
        <v>94</v>
      </c>
      <c r="O52" s="994" t="s">
        <v>2089</v>
      </c>
    </row>
    <row r="53" spans="14:15">
      <c r="N53" s="994" t="s">
        <v>717</v>
      </c>
      <c r="O53" s="994" t="s">
        <v>73</v>
      </c>
    </row>
    <row r="54" spans="14:15">
      <c r="N54" s="994" t="s">
        <v>77</v>
      </c>
      <c r="O54" s="994" t="s">
        <v>78</v>
      </c>
    </row>
    <row r="55" spans="14:15">
      <c r="N55" s="994" t="s">
        <v>80</v>
      </c>
      <c r="O55" s="994" t="s">
        <v>85</v>
      </c>
    </row>
    <row r="56" spans="14:15">
      <c r="N56" s="994" t="s">
        <v>2063</v>
      </c>
      <c r="O56" s="994" t="s">
        <v>82</v>
      </c>
    </row>
    <row r="57" spans="14:15">
      <c r="N57" s="994" t="s">
        <v>2076</v>
      </c>
      <c r="O57" s="994" t="s">
        <v>717</v>
      </c>
    </row>
    <row r="58" spans="14:15">
      <c r="N58" s="994" t="s">
        <v>2080</v>
      </c>
      <c r="O58" s="994" t="s">
        <v>94</v>
      </c>
    </row>
    <row r="59" spans="14:15">
      <c r="N59" s="994" t="s">
        <v>2058</v>
      </c>
      <c r="O59" s="994" t="s">
        <v>2075</v>
      </c>
    </row>
    <row r="60" spans="14:15">
      <c r="N60" s="994" t="s">
        <v>2086</v>
      </c>
      <c r="O60" s="994" t="s">
        <v>2058</v>
      </c>
    </row>
    <row r="61" spans="14:15">
      <c r="N61" s="994" t="s">
        <v>2082</v>
      </c>
      <c r="O61" s="994" t="s">
        <v>88</v>
      </c>
    </row>
    <row r="62" spans="14:15">
      <c r="N62" s="994" t="s">
        <v>2065</v>
      </c>
      <c r="O62" s="994" t="s">
        <v>2062</v>
      </c>
    </row>
    <row r="63" spans="14:15">
      <c r="N63" s="994" t="s">
        <v>2072</v>
      </c>
      <c r="O63" s="994" t="s">
        <v>2083</v>
      </c>
    </row>
    <row r="64" spans="14:15">
      <c r="N64" s="994" t="s">
        <v>2066</v>
      </c>
      <c r="O64" s="994" t="s">
        <v>2060</v>
      </c>
    </row>
    <row r="65" spans="14:15">
      <c r="N65" s="994" t="s">
        <v>2052</v>
      </c>
      <c r="O65" s="994" t="s">
        <v>2082</v>
      </c>
    </row>
    <row r="66" spans="14:15">
      <c r="N66" s="994" t="s">
        <v>2087</v>
      </c>
      <c r="O66" s="994" t="s">
        <v>283</v>
      </c>
    </row>
    <row r="67" spans="14:15">
      <c r="N67" s="994" t="s">
        <v>2077</v>
      </c>
      <c r="O67" s="994" t="s">
        <v>2051</v>
      </c>
    </row>
    <row r="68" spans="14:15">
      <c r="N68" s="994" t="s">
        <v>2062</v>
      </c>
      <c r="O68" s="994" t="s">
        <v>645</v>
      </c>
    </row>
    <row r="69" spans="14:15">
      <c r="N69" s="994" t="s">
        <v>2054</v>
      </c>
      <c r="O69" s="994" t="s">
        <v>2071</v>
      </c>
    </row>
    <row r="70" spans="14:15">
      <c r="N70" s="994" t="s">
        <v>2067</v>
      </c>
      <c r="O70" s="994" t="s">
        <v>2073</v>
      </c>
    </row>
    <row r="71" spans="14:15">
      <c r="N71" s="994" t="s">
        <v>2071</v>
      </c>
      <c r="O71" s="994" t="s">
        <v>2088</v>
      </c>
    </row>
    <row r="72" spans="14:15">
      <c r="N72" s="994" t="s">
        <v>2051</v>
      </c>
      <c r="O72" s="994" t="s">
        <v>80</v>
      </c>
    </row>
    <row r="73" spans="14:15">
      <c r="N73" s="994" t="s">
        <v>2073</v>
      </c>
      <c r="O73" s="994" t="s">
        <v>646</v>
      </c>
    </row>
    <row r="74" spans="14:15">
      <c r="N74" s="994" t="s">
        <v>2081</v>
      </c>
    </row>
    <row r="75" spans="14:15">
      <c r="N75" s="994" t="s">
        <v>2053</v>
      </c>
    </row>
    <row r="76" spans="14:15">
      <c r="N76" s="994" t="s">
        <v>2084</v>
      </c>
    </row>
    <row r="77" spans="14:15">
      <c r="N77" s="994" t="s">
        <v>2057</v>
      </c>
    </row>
    <row r="78" spans="14:15">
      <c r="N78" s="994" t="s">
        <v>2088</v>
      </c>
    </row>
    <row r="79" spans="14:15">
      <c r="N79" s="994" t="s">
        <v>2079</v>
      </c>
    </row>
    <row r="80" spans="14:15">
      <c r="N80" s="994" t="s">
        <v>2056</v>
      </c>
    </row>
    <row r="81" spans="14:14">
      <c r="N81" s="994" t="s">
        <v>2050</v>
      </c>
    </row>
    <row r="82" spans="14:14">
      <c r="N82" s="994" t="s">
        <v>2055</v>
      </c>
    </row>
    <row r="83" spans="14:14">
      <c r="N83" s="994" t="s">
        <v>2074</v>
      </c>
    </row>
    <row r="84" spans="14:14">
      <c r="N84" s="994" t="s">
        <v>2085</v>
      </c>
    </row>
    <row r="85" spans="14:14">
      <c r="N85" s="994" t="s">
        <v>2064</v>
      </c>
    </row>
    <row r="86" spans="14:14">
      <c r="N86" s="994" t="s">
        <v>2070</v>
      </c>
    </row>
    <row r="87" spans="14:14">
      <c r="N87" s="994" t="s">
        <v>2089</v>
      </c>
    </row>
    <row r="88" spans="14:14">
      <c r="N88" s="994" t="s">
        <v>2075</v>
      </c>
    </row>
    <row r="89" spans="14:14">
      <c r="N89" s="994" t="s">
        <v>2095</v>
      </c>
    </row>
    <row r="90" spans="14:14">
      <c r="N90" s="994" t="s">
        <v>2060</v>
      </c>
    </row>
    <row r="91" spans="14:14">
      <c r="N91" s="994" t="s">
        <v>2096</v>
      </c>
    </row>
    <row r="92" spans="14:14">
      <c r="N92" s="994" t="s">
        <v>2083</v>
      </c>
    </row>
    <row r="93" spans="14:14">
      <c r="N93" s="994" t="s">
        <v>2097</v>
      </c>
    </row>
    <row r="94" spans="14:14">
      <c r="N94" s="994" t="s">
        <v>2068</v>
      </c>
    </row>
    <row r="95" spans="14:14">
      <c r="N95" s="994" t="s">
        <v>2098</v>
      </c>
    </row>
  </sheetData>
  <customSheetViews>
    <customSheetView guid="{5DDDA852-2807-4645-BC75-EBD4EF3323A7}">
      <selection activeCell="F26" sqref="F26"/>
      <pageMargins left="0.7" right="0.7" top="0.75" bottom="0.75" header="0.3" footer="0.3"/>
      <pageSetup paperSize="9" orientation="portrait" r:id="rId1"/>
    </customSheetView>
    <customSheetView guid="{DB462ED3-28DC-47D7-98F7-CED01F66E2C7}" topLeftCell="A55">
      <selection activeCell="H62" sqref="H62"/>
      <pageMargins left="0.7" right="0.7" top="0.75" bottom="0.75" header="0.3" footer="0.3"/>
      <pageSetup paperSize="9" orientation="portrait" r:id="rId2"/>
    </customSheetView>
    <customSheetView guid="{BE68C6EB-1B64-4B3E-8DDC-CA26F318E610}" topLeftCell="A89">
      <selection activeCell="D4" sqref="D4"/>
      <pageMargins left="0.7" right="0.7" top="0.75" bottom="0.75" header="0.3" footer="0.3"/>
      <pageSetup paperSize="9" orientation="portrait" r:id="rId3"/>
    </customSheetView>
    <customSheetView guid="{5AF40965-2356-4A48-B6FA-CB814CA4D7B2}" showAutoFilter="1">
      <selection activeCell="G22" sqref="G22"/>
      <pageMargins left="0.7" right="0.7" top="0.75" bottom="0.75" header="0.3" footer="0.3"/>
      <pageSetup paperSize="9" orientation="portrait" r:id="rId4"/>
      <autoFilter ref="B55:J84" xr:uid="{2F737756-80AF-45FB-9CC7-6935D1C01491}">
        <filterColumn colId="7" showButton="0"/>
      </autoFilter>
    </customSheetView>
    <customSheetView guid="{3FCB7B24-049F-4685-83CB-5231093E0117}" topLeftCell="K27">
      <selection activeCell="N53" sqref="N53"/>
      <pageMargins left="0.7" right="0.7" top="0.75" bottom="0.75" header="0.3" footer="0.3"/>
      <pageSetup paperSize="9" orientation="portrait" r:id="rId5"/>
    </customSheetView>
    <customSheetView guid="{F277ACEF-9FF8-431F-8537-DE60B790AA4F}" topLeftCell="A2">
      <selection activeCell="N26" sqref="N26"/>
      <pageMargins left="0.7" right="0.7" top="0.75" bottom="0.75" header="0.3" footer="0.3"/>
    </customSheetView>
    <customSheetView guid="{08462586-B7E0-434D-B6F4-B2B21EAA5D46}" topLeftCell="A13">
      <selection activeCell="A56" sqref="A56:XFD56"/>
      <pageMargins left="0.7" right="0.7" top="0.75" bottom="0.75" header="0.3" footer="0.3"/>
      <pageSetup paperSize="9" orientation="portrait" r:id="rId6"/>
    </customSheetView>
    <customSheetView guid="{59094C18-3CB5-482F-AA6A-9C313A318EBB}" topLeftCell="A13">
      <selection activeCell="C25" sqref="C25"/>
      <pageMargins left="0.7" right="0.7" top="0.75" bottom="0.75" header="0.3" footer="0.3"/>
      <pageSetup paperSize="9" orientation="portrait" r:id="rId7"/>
    </customSheetView>
    <customSheetView guid="{FD092655-EBEC-4730-9895-1567D9B70D5F}" topLeftCell="A64">
      <selection activeCell="R85" sqref="R85:R147"/>
      <pageMargins left="0.7" right="0.7" top="0.75" bottom="0.75" header="0.3" footer="0.3"/>
      <pageSetup paperSize="9" orientation="portrait" r:id="rId8"/>
    </customSheetView>
    <customSheetView guid="{7CA1DEE6-746E-4947-9BED-24AAED6E8B57}" topLeftCell="B46">
      <selection activeCell="B82" sqref="B82"/>
      <pageMargins left="0.7" right="0.7" top="0.75" bottom="0.75" header="0.3" footer="0.3"/>
      <pageSetup paperSize="9" orientation="portrait" r:id="rId9"/>
    </customSheetView>
    <customSheetView guid="{70E7FFDC-983F-46F7-B68F-0BE0A8C942E0}" topLeftCell="A36">
      <selection activeCell="K60" sqref="K60"/>
      <pageMargins left="0.7" right="0.7" top="0.75" bottom="0.75" header="0.3" footer="0.3"/>
      <pageSetup paperSize="9" orientation="portrait" r:id="rId10"/>
    </customSheetView>
    <customSheetView guid="{F536E858-E5B2-4B36-88FC-BE776803F921}">
      <selection activeCell="O15" sqref="A15:P18"/>
      <pageMargins left="0.7" right="0.7" top="0.75" bottom="0.75" header="0.3" footer="0.3"/>
    </customSheetView>
    <customSheetView guid="{0780CBEB-AF66-401E-9AFD-5F77700585BC}">
      <selection activeCell="C16" sqref="C16"/>
      <pageMargins left="0.7" right="0.7" top="0.75" bottom="0.75" header="0.3" footer="0.3"/>
    </customSheetView>
    <customSheetView guid="{F0048D33-26BA-4893-8BCC-88CEF82FEBB6}" topLeftCell="A10">
      <selection activeCell="O39" sqref="O39"/>
      <pageMargins left="0.7" right="0.7" top="0.75" bottom="0.75" header="0.3" footer="0.3"/>
    </customSheetView>
    <customSheetView guid="{8A1326BD-F0AB-414F-9F91-C2BB94CC9C17}" topLeftCell="A15">
      <selection activeCell="K41" sqref="K41"/>
      <pageMargins left="0.7" right="0.7" top="0.75" bottom="0.75" header="0.3" footer="0.3"/>
    </customSheetView>
    <customSheetView guid="{FB7DEBE1-1047-4BE4-82FD-4BCA0CA8DD58}" topLeftCell="A4">
      <selection activeCell="A14" sqref="A14:I35"/>
      <pageMargins left="0.7" right="0.7" top="0.75" bottom="0.75" header="0.3" footer="0.3"/>
    </customSheetView>
    <customSheetView guid="{B3153F5C-CAD5-4C41-96F3-3BC56052414C}" topLeftCell="J42">
      <selection activeCell="M43" sqref="M43:U64"/>
      <pageMargins left="0.7" right="0.7" top="0.75" bottom="0.75" header="0.3" footer="0.3"/>
    </customSheetView>
    <customSheetView guid="{A7B3A108-9CF6-4687-9321-110D304B17B9}" topLeftCell="A4">
      <selection activeCell="H24" sqref="H24"/>
      <pageMargins left="0.7" right="0.7" top="0.75" bottom="0.75" header="0.3" footer="0.3"/>
    </customSheetView>
    <customSheetView guid="{D2C72E70-F766-4D56-9E10-3C91A63BB7F3}" topLeftCell="A13">
      <selection activeCell="B53" sqref="B53"/>
      <pageMargins left="0.7" right="0.7" top="0.75" bottom="0.75" header="0.3" footer="0.3"/>
      <pageSetup paperSize="9" orientation="portrait" r:id="rId11"/>
    </customSheetView>
    <customSheetView guid="{7CCD1884-1631-4809-8751-AE0939C32419}">
      <selection activeCell="F26" sqref="F26"/>
      <pageMargins left="0.7" right="0.7" top="0.75" bottom="0.75" header="0.3" footer="0.3"/>
    </customSheetView>
    <customSheetView guid="{3AD1D9CC-D162-4119-AFCC-0AF9105FB248}">
      <selection activeCell="D68" sqref="D68"/>
      <pageMargins left="0.7" right="0.7" top="0.75" bottom="0.75" header="0.3" footer="0.3"/>
    </customSheetView>
    <customSheetView guid="{931AA63B-6827-4BF4-8E25-ED232A88A09C}">
      <selection activeCell="F22" sqref="F22"/>
      <pageMargins left="0.7" right="0.7" top="0.75" bottom="0.75" header="0.3" footer="0.3"/>
      <pageSetup paperSize="9" orientation="portrait" r:id="rId12"/>
    </customSheetView>
    <customSheetView guid="{CA1DE4BE-C006-4405-B064-304EE6CCACF1}" topLeftCell="A13">
      <selection activeCell="A56" sqref="A56:XFD56"/>
      <pageMargins left="0.7" right="0.7" top="0.75" bottom="0.75" header="0.3" footer="0.3"/>
      <pageSetup paperSize="9" orientation="portrait" r:id="rId13"/>
    </customSheetView>
    <customSheetView guid="{D3393B8E-C3CB-4E3A-976E-E4CD065299F0}">
      <selection activeCell="M35" sqref="M14:U35"/>
      <pageMargins left="0.7" right="0.7" top="0.75" bottom="0.75" header="0.3" footer="0.3"/>
    </customSheetView>
    <customSheetView guid="{21329C76-F86B-400D-B8F5-F75B383E5B14}" topLeftCell="A13">
      <selection activeCell="A56" sqref="A56:XFD56"/>
      <pageMargins left="0.7" right="0.7" top="0.75" bottom="0.75" header="0.3" footer="0.3"/>
      <pageSetup paperSize="9" orientation="portrait" r:id="rId14"/>
    </customSheetView>
    <customSheetView guid="{CFC92B1C-D4F2-414F-8F12-92F529035B08}" topLeftCell="A39">
      <selection activeCell="G23" sqref="G23"/>
      <pageMargins left="0.7" right="0.7" top="0.75" bottom="0.75" header="0.3" footer="0.3"/>
      <pageSetup paperSize="9" orientation="portrait" r:id="rId15"/>
    </customSheetView>
    <customSheetView guid="{697182B0-1BEF-4A85-93A0-596802852AF2}" showAutoFilter="1">
      <selection activeCell="G22" sqref="G22"/>
      <pageMargins left="0.7" right="0.7" top="0.75" bottom="0.75" header="0.3" footer="0.3"/>
      <pageSetup paperSize="9" orientation="portrait" r:id="rId16"/>
      <autoFilter ref="B55:J84" xr:uid="{CC4E8B88-4EB6-4E07-BCFA-C7F74C3A07C7}">
        <filterColumn colId="7" showButton="0"/>
      </autoFilter>
    </customSheetView>
    <customSheetView guid="{D37F8A47-E42F-4741-BE8D-5D961F7BB394}" topLeftCell="A89">
      <selection activeCell="D4" sqref="D4"/>
      <pageMargins left="0.7" right="0.7" top="0.75" bottom="0.75" header="0.3" footer="0.3"/>
      <pageSetup paperSize="9" orientation="portrait" r:id="rId17"/>
    </customSheetView>
    <customSheetView guid="{C83D4249-7B44-432A-B7FB-A6ACA6880240}" topLeftCell="A89">
      <selection activeCell="D4" sqref="D4"/>
      <pageMargins left="0.7" right="0.7" top="0.75" bottom="0.75" header="0.3" footer="0.3"/>
      <pageSetup paperSize="9" orientation="portrait" r:id="rId18"/>
    </customSheetView>
    <customSheetView guid="{51337751-BEAF-43F3-8CC9-400B99E751E8}" topLeftCell="B38">
      <selection activeCell="L63" sqref="L63"/>
      <pageMargins left="0.7" right="0.7" top="0.75" bottom="0.75" header="0.3" footer="0.3"/>
      <pageSetup paperSize="9" orientation="portrait" r:id="rId19"/>
    </customSheetView>
    <customSheetView guid="{EB80C77D-AF78-41A9-A5FE-A7459DA92422}">
      <selection activeCell="N55" sqref="N55"/>
      <pageMargins left="0.7" right="0.7" top="0.75" bottom="0.75" header="0.3" footer="0.3"/>
      <pageSetup paperSize="9" orientation="portrait" r:id="rId20"/>
    </customSheetView>
  </customSheetViews>
  <mergeCells count="7">
    <mergeCell ref="D8:G8"/>
    <mergeCell ref="G9:G10"/>
    <mergeCell ref="N9:O9"/>
    <mergeCell ref="H7:J7"/>
    <mergeCell ref="J8:J10"/>
    <mergeCell ref="I8:I10"/>
    <mergeCell ref="H8:H10"/>
  </mergeCells>
  <pageMargins left="0.7" right="0.7" top="0.75" bottom="0.75" header="0.3" footer="0.3"/>
  <pageSetup paperSize="9" orientation="portrait" r:id="rId2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249977111117893"/>
  </sheetPr>
  <dimension ref="A1:I35"/>
  <sheetViews>
    <sheetView showGridLines="0" workbookViewId="0">
      <selection activeCell="J12" sqref="J12"/>
    </sheetView>
  </sheetViews>
  <sheetFormatPr defaultColWidth="9.140625" defaultRowHeight="12"/>
  <cols>
    <col min="1" max="1" width="5.85546875" style="3" customWidth="1"/>
    <col min="2" max="2" width="3.5703125" style="27" customWidth="1"/>
    <col min="3" max="3" width="42.85546875" style="12" customWidth="1"/>
    <col min="4" max="4" width="11.42578125" style="3" customWidth="1"/>
    <col min="5" max="5" width="10.85546875" style="3" customWidth="1"/>
    <col min="6" max="6" width="8.85546875" style="3" bestFit="1" customWidth="1"/>
    <col min="7" max="7" width="10.140625" style="3" customWidth="1"/>
    <col min="8" max="8" width="10.42578125" style="3" customWidth="1"/>
    <col min="9" max="9" width="9.42578125" style="3" customWidth="1"/>
    <col min="10" max="16384" width="9.140625" style="3"/>
  </cols>
  <sheetData>
    <row r="1" spans="1:9" ht="12.75">
      <c r="A1" s="588" t="str">
        <f>HYPERLINK("#INDEX!A2","back to index page")</f>
        <v>back to index page</v>
      </c>
      <c r="B1" s="965"/>
      <c r="C1" s="960"/>
    </row>
    <row r="2" spans="1:9" ht="12.75">
      <c r="A2"/>
      <c r="B2" s="12"/>
      <c r="C2" s="3"/>
    </row>
    <row r="3" spans="1:9" ht="12.75">
      <c r="A3"/>
      <c r="B3" s="12"/>
      <c r="C3" s="3"/>
    </row>
    <row r="4" spans="1:9" ht="12.75">
      <c r="A4"/>
      <c r="B4" s="12"/>
      <c r="C4" s="3"/>
    </row>
    <row r="5" spans="1:9" ht="12.75">
      <c r="A5"/>
      <c r="B5" s="12"/>
      <c r="C5" s="3"/>
    </row>
    <row r="6" spans="1:9" ht="12.75">
      <c r="A6"/>
      <c r="B6" s="12"/>
      <c r="C6" s="3"/>
    </row>
    <row r="7" spans="1:9" ht="12.75">
      <c r="A7"/>
      <c r="B7" s="3"/>
      <c r="C7" s="3"/>
    </row>
    <row r="8" spans="1:9" ht="12.6" customHeight="1">
      <c r="A8"/>
    </row>
    <row r="9" spans="1:9" s="437" customFormat="1">
      <c r="B9" s="505" t="s">
        <v>1096</v>
      </c>
      <c r="C9" s="524"/>
      <c r="D9" s="494"/>
      <c r="E9" s="494"/>
      <c r="F9" s="494"/>
      <c r="G9" s="494"/>
      <c r="H9" s="494"/>
      <c r="I9" s="494"/>
    </row>
    <row r="11" spans="1:9" ht="12.75" customHeight="1">
      <c r="D11" s="28"/>
      <c r="E11" s="28"/>
      <c r="F11" s="28"/>
      <c r="G11" s="1020" t="s">
        <v>51</v>
      </c>
      <c r="H11" s="1020"/>
      <c r="I11" s="1020"/>
    </row>
    <row r="12" spans="1:9" ht="40.9" customHeight="1">
      <c r="B12" s="29"/>
      <c r="C12" s="636"/>
      <c r="D12" s="1069" t="s">
        <v>632</v>
      </c>
      <c r="E12" s="1059"/>
      <c r="F12" s="1059"/>
      <c r="G12" s="1059"/>
      <c r="H12" s="1066" t="s">
        <v>633</v>
      </c>
      <c r="I12" s="1066" t="s">
        <v>634</v>
      </c>
    </row>
    <row r="13" spans="1:9" ht="36" customHeight="1">
      <c r="B13" s="29"/>
      <c r="C13" s="636"/>
      <c r="D13" s="620"/>
      <c r="E13" s="1069" t="s">
        <v>268</v>
      </c>
      <c r="F13" s="1059"/>
      <c r="G13" s="1066" t="s">
        <v>635</v>
      </c>
      <c r="H13" s="1067"/>
      <c r="I13" s="1067"/>
    </row>
    <row r="14" spans="1:9" ht="31.9" customHeight="1">
      <c r="B14" s="335"/>
      <c r="C14" s="637"/>
      <c r="D14" s="628"/>
      <c r="E14" s="629"/>
      <c r="F14" s="630" t="s">
        <v>126</v>
      </c>
      <c r="G14" s="1078"/>
      <c r="H14" s="1078"/>
      <c r="I14" s="1078"/>
    </row>
    <row r="15" spans="1:9">
      <c r="C15" s="3"/>
      <c r="D15" s="573" t="s">
        <v>32</v>
      </c>
      <c r="E15" s="625" t="s">
        <v>54</v>
      </c>
      <c r="F15" s="573" t="s">
        <v>55</v>
      </c>
      <c r="G15" s="573" t="s">
        <v>1111</v>
      </c>
      <c r="H15" s="544" t="s">
        <v>56</v>
      </c>
      <c r="I15" s="544" t="s">
        <v>1112</v>
      </c>
    </row>
    <row r="16" spans="1:9">
      <c r="B16" s="41" t="s">
        <v>1</v>
      </c>
      <c r="C16" s="23" t="s">
        <v>251</v>
      </c>
      <c r="D16" s="164">
        <v>274926</v>
      </c>
      <c r="E16" s="164">
        <v>5071</v>
      </c>
      <c r="F16" s="164">
        <v>5071</v>
      </c>
      <c r="G16" s="164">
        <v>274926</v>
      </c>
      <c r="H16" s="164">
        <v>-10227</v>
      </c>
      <c r="I16" s="164">
        <v>0</v>
      </c>
    </row>
    <row r="17" spans="2:9">
      <c r="B17" s="41" t="s">
        <v>2</v>
      </c>
      <c r="C17" s="23" t="s">
        <v>252</v>
      </c>
      <c r="D17" s="164">
        <v>27254</v>
      </c>
      <c r="E17" s="164">
        <v>43</v>
      </c>
      <c r="F17" s="164">
        <v>43</v>
      </c>
      <c r="G17" s="164">
        <v>27254</v>
      </c>
      <c r="H17" s="164">
        <v>-181</v>
      </c>
      <c r="I17" s="164">
        <v>0</v>
      </c>
    </row>
    <row r="18" spans="2:9">
      <c r="B18" s="41" t="s">
        <v>3</v>
      </c>
      <c r="C18" s="23" t="s">
        <v>119</v>
      </c>
      <c r="D18" s="164">
        <v>1798088</v>
      </c>
      <c r="E18" s="164">
        <v>11513</v>
      </c>
      <c r="F18" s="164">
        <v>11513</v>
      </c>
      <c r="G18" s="164">
        <v>1798088</v>
      </c>
      <c r="H18" s="164">
        <v>-79196</v>
      </c>
      <c r="I18" s="164">
        <v>0</v>
      </c>
    </row>
    <row r="19" spans="2:9">
      <c r="B19" s="41" t="s">
        <v>4</v>
      </c>
      <c r="C19" s="23" t="s">
        <v>253</v>
      </c>
      <c r="D19" s="164">
        <v>1096479</v>
      </c>
      <c r="E19" s="164">
        <v>0</v>
      </c>
      <c r="F19" s="164">
        <v>0</v>
      </c>
      <c r="G19" s="164">
        <v>1096479</v>
      </c>
      <c r="H19" s="164">
        <v>-15687</v>
      </c>
      <c r="I19" s="164">
        <v>0</v>
      </c>
    </row>
    <row r="20" spans="2:9">
      <c r="B20" s="41" t="s">
        <v>5</v>
      </c>
      <c r="C20" s="23" t="s">
        <v>254</v>
      </c>
      <c r="D20" s="164">
        <v>33548</v>
      </c>
      <c r="E20" s="164">
        <v>507</v>
      </c>
      <c r="F20" s="164">
        <v>507</v>
      </c>
      <c r="G20" s="164">
        <v>33548</v>
      </c>
      <c r="H20" s="164">
        <v>-1115</v>
      </c>
      <c r="I20" s="164">
        <v>0</v>
      </c>
    </row>
    <row r="21" spans="2:9">
      <c r="B21" s="41" t="s">
        <v>6</v>
      </c>
      <c r="C21" s="23" t="s">
        <v>120</v>
      </c>
      <c r="D21" s="164">
        <v>486981</v>
      </c>
      <c r="E21" s="164">
        <v>7803</v>
      </c>
      <c r="F21" s="164">
        <v>7803</v>
      </c>
      <c r="G21" s="164">
        <v>486981</v>
      </c>
      <c r="H21" s="164">
        <v>-15188</v>
      </c>
      <c r="I21" s="164">
        <v>0</v>
      </c>
    </row>
    <row r="22" spans="2:9">
      <c r="B22" s="41" t="s">
        <v>7</v>
      </c>
      <c r="C22" s="23" t="s">
        <v>255</v>
      </c>
      <c r="D22" s="164">
        <v>1252204</v>
      </c>
      <c r="E22" s="164">
        <v>22469</v>
      </c>
      <c r="F22" s="164">
        <v>22469</v>
      </c>
      <c r="G22" s="164">
        <v>1252204</v>
      </c>
      <c r="H22" s="164">
        <v>-42594</v>
      </c>
      <c r="I22" s="164">
        <v>0</v>
      </c>
    </row>
    <row r="23" spans="2:9">
      <c r="B23" s="41" t="s">
        <v>8</v>
      </c>
      <c r="C23" s="23" t="s">
        <v>256</v>
      </c>
      <c r="D23" s="164">
        <v>294671</v>
      </c>
      <c r="E23" s="164">
        <v>6886</v>
      </c>
      <c r="F23" s="164">
        <v>6886</v>
      </c>
      <c r="G23" s="164">
        <v>294671</v>
      </c>
      <c r="H23" s="164">
        <v>-9890</v>
      </c>
      <c r="I23" s="164">
        <v>0</v>
      </c>
    </row>
    <row r="24" spans="2:9">
      <c r="B24" s="41" t="s">
        <v>9</v>
      </c>
      <c r="C24" s="23" t="s">
        <v>257</v>
      </c>
      <c r="D24" s="164">
        <v>272861</v>
      </c>
      <c r="E24" s="164">
        <v>4218</v>
      </c>
      <c r="F24" s="164">
        <v>4218</v>
      </c>
      <c r="G24" s="164">
        <v>272861</v>
      </c>
      <c r="H24" s="164">
        <v>-29077</v>
      </c>
      <c r="I24" s="164">
        <v>0</v>
      </c>
    </row>
    <row r="25" spans="2:9">
      <c r="B25" s="41" t="s">
        <v>10</v>
      </c>
      <c r="C25" s="23" t="s">
        <v>258</v>
      </c>
      <c r="D25" s="164">
        <v>175808</v>
      </c>
      <c r="E25" s="164">
        <v>3892</v>
      </c>
      <c r="F25" s="164">
        <v>3892</v>
      </c>
      <c r="G25" s="164">
        <v>175808</v>
      </c>
      <c r="H25" s="164">
        <v>-5488</v>
      </c>
      <c r="I25" s="164">
        <v>0</v>
      </c>
    </row>
    <row r="26" spans="2:9">
      <c r="B26" s="41" t="s">
        <v>11</v>
      </c>
      <c r="C26" s="23" t="s">
        <v>640</v>
      </c>
      <c r="D26" s="164">
        <v>121</v>
      </c>
      <c r="E26" s="164">
        <v>0</v>
      </c>
      <c r="F26" s="164">
        <v>0</v>
      </c>
      <c r="G26" s="164">
        <v>121</v>
      </c>
      <c r="H26" s="164">
        <v>-1</v>
      </c>
      <c r="I26" s="164">
        <v>0</v>
      </c>
    </row>
    <row r="27" spans="2:9">
      <c r="B27" s="41" t="s">
        <v>12</v>
      </c>
      <c r="C27" s="23" t="s">
        <v>118</v>
      </c>
      <c r="D27" s="164">
        <v>806374</v>
      </c>
      <c r="E27" s="164">
        <v>300</v>
      </c>
      <c r="F27" s="164">
        <v>300</v>
      </c>
      <c r="G27" s="164">
        <v>806374</v>
      </c>
      <c r="H27" s="164">
        <v>-42204</v>
      </c>
      <c r="I27" s="164">
        <v>0</v>
      </c>
    </row>
    <row r="28" spans="2:9">
      <c r="B28" s="41" t="s">
        <v>13</v>
      </c>
      <c r="C28" s="23" t="s">
        <v>259</v>
      </c>
      <c r="D28" s="164">
        <v>151174</v>
      </c>
      <c r="E28" s="164">
        <v>769</v>
      </c>
      <c r="F28" s="164">
        <v>769</v>
      </c>
      <c r="G28" s="164">
        <v>151174</v>
      </c>
      <c r="H28" s="164">
        <v>-2951</v>
      </c>
      <c r="I28" s="164">
        <v>0</v>
      </c>
    </row>
    <row r="29" spans="2:9">
      <c r="B29" s="41" t="s">
        <v>14</v>
      </c>
      <c r="C29" s="23" t="s">
        <v>260</v>
      </c>
      <c r="D29" s="164">
        <v>42477</v>
      </c>
      <c r="E29" s="164">
        <v>1139</v>
      </c>
      <c r="F29" s="164">
        <v>1139</v>
      </c>
      <c r="G29" s="164">
        <v>42477</v>
      </c>
      <c r="H29" s="164">
        <v>-2173</v>
      </c>
      <c r="I29" s="164">
        <v>0</v>
      </c>
    </row>
    <row r="30" spans="2:9" ht="24">
      <c r="B30" s="41" t="s">
        <v>15</v>
      </c>
      <c r="C30" s="23" t="s">
        <v>641</v>
      </c>
      <c r="D30" s="164">
        <v>0</v>
      </c>
      <c r="E30" s="164">
        <v>0</v>
      </c>
      <c r="F30" s="164">
        <v>0</v>
      </c>
      <c r="G30" s="164">
        <v>0</v>
      </c>
      <c r="H30" s="164">
        <v>0</v>
      </c>
      <c r="I30" s="164">
        <v>0</v>
      </c>
    </row>
    <row r="31" spans="2:9" ht="12.75" customHeight="1">
      <c r="B31" s="41" t="s">
        <v>16</v>
      </c>
      <c r="C31" s="23" t="s">
        <v>261</v>
      </c>
      <c r="D31" s="164">
        <v>3761</v>
      </c>
      <c r="E31" s="164">
        <v>0</v>
      </c>
      <c r="F31" s="164">
        <v>0</v>
      </c>
      <c r="G31" s="164">
        <v>3761</v>
      </c>
      <c r="H31" s="164">
        <v>-44</v>
      </c>
      <c r="I31" s="164">
        <v>0</v>
      </c>
    </row>
    <row r="32" spans="2:9">
      <c r="B32" s="41" t="s">
        <v>17</v>
      </c>
      <c r="C32" s="23" t="s">
        <v>262</v>
      </c>
      <c r="D32" s="164">
        <v>31002</v>
      </c>
      <c r="E32" s="164">
        <v>443</v>
      </c>
      <c r="F32" s="164">
        <v>443</v>
      </c>
      <c r="G32" s="164">
        <v>31002</v>
      </c>
      <c r="H32" s="164">
        <v>-756</v>
      </c>
      <c r="I32" s="164">
        <v>0</v>
      </c>
    </row>
    <row r="33" spans="2:9">
      <c r="B33" s="41" t="s">
        <v>18</v>
      </c>
      <c r="C33" s="23" t="s">
        <v>263</v>
      </c>
      <c r="D33" s="164">
        <v>6225</v>
      </c>
      <c r="E33" s="164">
        <v>775</v>
      </c>
      <c r="F33" s="164">
        <v>775</v>
      </c>
      <c r="G33" s="164">
        <v>6225</v>
      </c>
      <c r="H33" s="164">
        <v>-798</v>
      </c>
      <c r="I33" s="164">
        <v>0</v>
      </c>
    </row>
    <row r="34" spans="2:9">
      <c r="B34" s="41">
        <v>19</v>
      </c>
      <c r="C34" s="23" t="s">
        <v>264</v>
      </c>
      <c r="D34" s="164">
        <v>4703</v>
      </c>
      <c r="E34" s="164">
        <v>159</v>
      </c>
      <c r="F34" s="164">
        <v>159</v>
      </c>
      <c r="G34" s="164">
        <v>4703</v>
      </c>
      <c r="H34" s="164">
        <v>-209</v>
      </c>
      <c r="I34" s="164">
        <v>0</v>
      </c>
    </row>
    <row r="35" spans="2:9" s="15" customFormat="1">
      <c r="B35" s="22">
        <v>20</v>
      </c>
      <c r="C35" s="53" t="s">
        <v>64</v>
      </c>
      <c r="D35" s="158">
        <v>6758657</v>
      </c>
      <c r="E35" s="158">
        <v>65987</v>
      </c>
      <c r="F35" s="158">
        <v>65987</v>
      </c>
      <c r="G35" s="158">
        <v>6758657</v>
      </c>
      <c r="H35" s="158">
        <v>-257779</v>
      </c>
      <c r="I35" s="158">
        <v>0</v>
      </c>
    </row>
  </sheetData>
  <customSheetViews>
    <customSheetView guid="{5DDDA852-2807-4645-BC75-EBD4EF3323A7}">
      <selection activeCell="E28" sqref="E28"/>
      <pageMargins left="0.7" right="0.7" top="0.75" bottom="0.75" header="0.3" footer="0.3"/>
      <pageSetup paperSize="9" orientation="portrait" r:id="rId1"/>
    </customSheetView>
    <customSheetView guid="{DB462ED3-28DC-47D7-98F7-CED01F66E2C7}">
      <selection activeCell="B3" sqref="B3"/>
      <pageMargins left="0.7" right="0.7" top="0.75" bottom="0.75" header="0.3" footer="0.3"/>
      <pageSetup paperSize="9" orientation="portrait" r:id="rId2"/>
    </customSheetView>
    <customSheetView guid="{BE68C6EB-1B64-4B3E-8DDC-CA26F318E610}" topLeftCell="A47">
      <selection activeCell="C77" sqref="C77"/>
      <pageMargins left="0.7" right="0.7" top="0.75" bottom="0.75" header="0.3" footer="0.3"/>
      <pageSetup paperSize="9" orientation="portrait" r:id="rId3"/>
    </customSheetView>
    <customSheetView guid="{5AF40965-2356-4A48-B6FA-CB814CA4D7B2}">
      <selection activeCell="B3" sqref="B3"/>
      <pageMargins left="0.7" right="0.7" top="0.75" bottom="0.75" header="0.3" footer="0.3"/>
      <pageSetup paperSize="9" orientation="portrait" r:id="rId4"/>
    </customSheetView>
    <customSheetView guid="{3FCB7B24-049F-4685-83CB-5231093E0117}" topLeftCell="A38">
      <selection activeCell="I57" sqref="I57"/>
      <pageMargins left="0.7" right="0.7" top="0.75" bottom="0.75" header="0.3" footer="0.3"/>
      <pageSetup paperSize="9" orientation="portrait" r:id="rId5"/>
    </customSheetView>
    <customSheetView guid="{F277ACEF-9FF8-431F-8537-DE60B790AA4F}" topLeftCell="C11">
      <selection activeCell="L14" sqref="L14:S38"/>
      <pageMargins left="0.7" right="0.7" top="0.75" bottom="0.75" header="0.3" footer="0.3"/>
      <pageSetup paperSize="9" orientation="portrait" r:id="rId6"/>
    </customSheetView>
    <customSheetView guid="{08462586-B7E0-434D-B6F4-B2B21EAA5D46}" topLeftCell="A13">
      <selection activeCell="E28" sqref="E28"/>
      <pageMargins left="0.7" right="0.7" top="0.75" bottom="0.75" header="0.3" footer="0.3"/>
      <pageSetup paperSize="9" orientation="portrait" r:id="rId7"/>
    </customSheetView>
    <customSheetView guid="{59094C18-3CB5-482F-AA6A-9C313A318EBB}" topLeftCell="A32">
      <selection activeCell="H75" sqref="H75"/>
      <pageMargins left="0.7" right="0.7" top="0.75" bottom="0.75" header="0.3" footer="0.3"/>
      <pageSetup paperSize="9" orientation="portrait" r:id="rId8"/>
    </customSheetView>
    <customSheetView guid="{FD092655-EBEC-4730-9895-1567D9B70D5F}">
      <selection activeCell="M15" sqref="M15"/>
      <pageMargins left="0.7" right="0.7" top="0.75" bottom="0.75" header="0.3" footer="0.3"/>
      <pageSetup paperSize="9" orientation="portrait" r:id="rId9"/>
    </customSheetView>
    <customSheetView guid="{7CA1DEE6-746E-4947-9BED-24AAED6E8B57}" scale="90" topLeftCell="A40">
      <selection activeCell="E60" sqref="E60"/>
      <pageMargins left="0.7" right="0.7" top="0.75" bottom="0.75" header="0.3" footer="0.3"/>
      <pageSetup paperSize="9" orientation="portrait" r:id="rId10"/>
    </customSheetView>
    <customSheetView guid="{70E7FFDC-983F-46F7-B68F-0BE0A8C942E0}" scale="90" topLeftCell="A38">
      <selection activeCell="J45" sqref="J45"/>
      <pageMargins left="0.7" right="0.7" top="0.75" bottom="0.75" header="0.3" footer="0.3"/>
      <pageSetup paperSize="9" orientation="portrait" r:id="rId11"/>
    </customSheetView>
    <customSheetView guid="{F536E858-E5B2-4B36-88FC-BE776803F921}">
      <selection activeCell="A8" sqref="A8"/>
      <pageMargins left="0.7" right="0.7" top="0.75" bottom="0.75" header="0.3" footer="0.3"/>
      <pageSetup paperSize="9" orientation="portrait" r:id="rId12"/>
    </customSheetView>
    <customSheetView guid="{0780CBEB-AF66-401E-9AFD-5F77700585BC}">
      <selection activeCell="D12" sqref="D12"/>
      <pageMargins left="0.7" right="0.7" top="0.75" bottom="0.75" header="0.3" footer="0.3"/>
      <pageSetup paperSize="9" orientation="portrait" r:id="rId13"/>
    </customSheetView>
    <customSheetView guid="{F0048D33-26BA-4893-8BCC-88CEF82FEBB6}" topLeftCell="A58">
      <selection activeCell="L74" sqref="L74"/>
      <pageMargins left="0.7" right="0.7" top="0.75" bottom="0.75" header="0.3" footer="0.3"/>
      <pageSetup paperSize="9" orientation="portrait" r:id="rId14"/>
    </customSheetView>
    <customSheetView guid="{8A1326BD-F0AB-414F-9F91-C2BB94CC9C17}" topLeftCell="A43">
      <selection activeCell="F15" sqref="F15:F16"/>
      <pageMargins left="0.7" right="0.7" top="0.75" bottom="0.75" header="0.3" footer="0.3"/>
      <pageSetup paperSize="9" orientation="portrait" r:id="rId15"/>
    </customSheetView>
    <customSheetView guid="{FB7DEBE1-1047-4BE4-82FD-4BCA0CA8DD58}" topLeftCell="A7">
      <selection activeCell="A14" sqref="A14:G37"/>
      <pageMargins left="0.7" right="0.7" top="0.75" bottom="0.75" header="0.3" footer="0.3"/>
      <pageSetup paperSize="9" orientation="portrait" r:id="rId16"/>
    </customSheetView>
    <customSheetView guid="{B3153F5C-CAD5-4C41-96F3-3BC56052414C}">
      <selection activeCell="M12" sqref="M12"/>
      <pageMargins left="0.7" right="0.7" top="0.75" bottom="0.75" header="0.3" footer="0.3"/>
      <pageSetup paperSize="9" orientation="portrait" r:id="rId17"/>
    </customSheetView>
    <customSheetView guid="{A7B3A108-9CF6-4687-9321-110D304B17B9}" topLeftCell="A10">
      <selection activeCell="B22" sqref="B22"/>
      <pageMargins left="0.7" right="0.7" top="0.75" bottom="0.75" header="0.3" footer="0.3"/>
      <pageSetup paperSize="9" orientation="portrait" r:id="rId18"/>
    </customSheetView>
    <customSheetView guid="{D2C72E70-F766-4D56-9E10-3C91A63BB7F3}" topLeftCell="A32">
      <selection activeCell="B46" sqref="B46"/>
      <pageMargins left="0.7" right="0.7" top="0.75" bottom="0.75" header="0.3" footer="0.3"/>
      <pageSetup paperSize="9" orientation="portrait" r:id="rId19"/>
    </customSheetView>
    <customSheetView guid="{7CCD1884-1631-4809-8751-AE0939C32419}">
      <selection activeCell="E28" sqref="E28"/>
      <pageMargins left="0.7" right="0.7" top="0.75" bottom="0.75" header="0.3" footer="0.3"/>
      <pageSetup paperSize="9" orientation="portrait" r:id="rId20"/>
    </customSheetView>
    <customSheetView guid="{3AD1D9CC-D162-4119-AFCC-0AF9105FB248}">
      <selection activeCell="C22" sqref="C22"/>
      <pageMargins left="0.7" right="0.7" top="0.75" bottom="0.75" header="0.3" footer="0.3"/>
      <pageSetup paperSize="9" orientation="portrait" r:id="rId21"/>
    </customSheetView>
    <customSheetView guid="{931AA63B-6827-4BF4-8E25-ED232A88A09C}">
      <selection activeCell="D11" sqref="D11"/>
      <pageMargins left="0.7" right="0.7" top="0.75" bottom="0.75" header="0.3" footer="0.3"/>
      <pageSetup paperSize="9" orientation="portrait" r:id="rId22"/>
    </customSheetView>
    <customSheetView guid="{CA1DE4BE-C006-4405-B064-304EE6CCACF1}" topLeftCell="A13">
      <selection activeCell="E28" sqref="E28"/>
      <pageMargins left="0.7" right="0.7" top="0.75" bottom="0.75" header="0.3" footer="0.3"/>
      <pageSetup paperSize="9" orientation="portrait" r:id="rId23"/>
    </customSheetView>
    <customSheetView guid="{D3393B8E-C3CB-4E3A-976E-E4CD065299F0}" topLeftCell="A22">
      <selection activeCell="K14" sqref="K14:Q37"/>
      <pageMargins left="0.7" right="0.7" top="0.75" bottom="0.75" header="0.3" footer="0.3"/>
      <pageSetup paperSize="9" orientation="portrait" r:id="rId24"/>
    </customSheetView>
    <customSheetView guid="{21329C76-F86B-400D-B8F5-F75B383E5B14}" topLeftCell="A13">
      <selection activeCell="E28" sqref="E28"/>
      <pageMargins left="0.7" right="0.7" top="0.75" bottom="0.75" header="0.3" footer="0.3"/>
      <pageSetup paperSize="9" orientation="portrait" r:id="rId25"/>
    </customSheetView>
    <customSheetView guid="{CFC92B1C-D4F2-414F-8F12-92F529035B08}" topLeftCell="A18">
      <selection activeCell="C22" sqref="C22"/>
      <pageMargins left="0.7" right="0.7" top="0.75" bottom="0.75" header="0.3" footer="0.3"/>
      <pageSetup paperSize="9" orientation="portrait" r:id="rId26"/>
    </customSheetView>
    <customSheetView guid="{697182B0-1BEF-4A85-93A0-596802852AF2}">
      <selection activeCell="B3" sqref="B3"/>
      <pageMargins left="0.7" right="0.7" top="0.75" bottom="0.75" header="0.3" footer="0.3"/>
      <pageSetup paperSize="9" orientation="portrait" r:id="rId27"/>
    </customSheetView>
    <customSheetView guid="{D37F8A47-E42F-4741-BE8D-5D961F7BB394}" topLeftCell="A47">
      <selection activeCell="C77" sqref="C77"/>
      <pageMargins left="0.7" right="0.7" top="0.75" bottom="0.75" header="0.3" footer="0.3"/>
      <pageSetup paperSize="9" orientation="portrait" r:id="rId28"/>
    </customSheetView>
    <customSheetView guid="{C83D4249-7B44-432A-B7FB-A6ACA6880240}" topLeftCell="A47">
      <selection activeCell="C77" sqref="C77"/>
      <pageMargins left="0.7" right="0.7" top="0.75" bottom="0.75" header="0.3" footer="0.3"/>
      <pageSetup paperSize="9" orientation="portrait" r:id="rId29"/>
    </customSheetView>
    <customSheetView guid="{51337751-BEAF-43F3-8CC9-400B99E751E8}" topLeftCell="A28">
      <selection activeCell="D52" sqref="D52:I52"/>
      <pageMargins left="0.7" right="0.7" top="0.75" bottom="0.75" header="0.3" footer="0.3"/>
      <pageSetup paperSize="9" orientation="portrait" r:id="rId30"/>
    </customSheetView>
    <customSheetView guid="{EB80C77D-AF78-41A9-A5FE-A7459DA92422}">
      <selection activeCell="N55" sqref="N55"/>
      <pageMargins left="0.7" right="0.7" top="0.75" bottom="0.75" header="0.3" footer="0.3"/>
      <pageSetup paperSize="9" orientation="portrait" r:id="rId31"/>
    </customSheetView>
  </customSheetViews>
  <mergeCells count="6">
    <mergeCell ref="G11:I11"/>
    <mergeCell ref="H12:H14"/>
    <mergeCell ref="I12:I14"/>
    <mergeCell ref="G13:G14"/>
    <mergeCell ref="D12:G12"/>
    <mergeCell ref="E13:F13"/>
  </mergeCells>
  <pageMargins left="0.7" right="0.7" top="0.75" bottom="0.75" header="0.3" footer="0.3"/>
  <pageSetup paperSize="9" orientation="portrait" r:id="rId3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189FE-E982-4719-977E-CD84D64E61D3}">
  <sheetPr>
    <tabColor theme="9" tint="-0.249977111117893"/>
  </sheetPr>
  <dimension ref="A1:O30"/>
  <sheetViews>
    <sheetView showGridLines="0" workbookViewId="0">
      <selection activeCell="B9" sqref="B9"/>
    </sheetView>
  </sheetViews>
  <sheetFormatPr defaultColWidth="9.140625" defaultRowHeight="12"/>
  <cols>
    <col min="1" max="1" width="5.85546875" style="295" customWidth="1"/>
    <col min="2" max="2" width="5.140625" style="295" customWidth="1"/>
    <col min="3" max="3" width="35.5703125" style="295" customWidth="1"/>
    <col min="4" max="4" width="9.5703125" style="295" customWidth="1"/>
    <col min="5" max="5" width="9.85546875" style="295" customWidth="1"/>
    <col min="6" max="6" width="8.5703125" style="295" customWidth="1"/>
    <col min="7" max="7" width="8.140625" style="295" customWidth="1"/>
    <col min="8" max="8" width="8.42578125" style="295" customWidth="1"/>
    <col min="9" max="9" width="8.85546875" style="295" customWidth="1"/>
    <col min="10" max="11" width="7.85546875" style="295" customWidth="1"/>
    <col min="12" max="12" width="8.42578125" style="295" customWidth="1"/>
    <col min="13" max="13" width="7.5703125" style="295" customWidth="1"/>
    <col min="14" max="15" width="7.85546875" style="295" customWidth="1"/>
    <col min="16" max="16384" width="9.140625" style="295"/>
  </cols>
  <sheetData>
    <row r="1" spans="1:15" ht="12.75">
      <c r="A1" s="592" t="str">
        <f>HYPERLINK("#INDEX!A2","back to index page")</f>
        <v>back to index page</v>
      </c>
      <c r="B1" s="966"/>
      <c r="C1" s="966"/>
    </row>
    <row r="2" spans="1:15" ht="12.75">
      <c r="A2"/>
    </row>
    <row r="3" spans="1:15" ht="12.75">
      <c r="A3"/>
    </row>
    <row r="4" spans="1:15" ht="12.75">
      <c r="A4"/>
    </row>
    <row r="5" spans="1:15" ht="12.75">
      <c r="A5"/>
    </row>
    <row r="6" spans="1:15" ht="12.75">
      <c r="A6"/>
    </row>
    <row r="9" spans="1:15">
      <c r="B9" s="522" t="s">
        <v>1097</v>
      </c>
      <c r="C9" s="523"/>
      <c r="D9" s="523"/>
      <c r="E9" s="523"/>
      <c r="F9" s="523"/>
      <c r="G9" s="523"/>
      <c r="H9" s="523"/>
      <c r="I9" s="523"/>
      <c r="J9" s="523"/>
      <c r="K9" s="523"/>
      <c r="L9" s="523"/>
      <c r="M9" s="523"/>
      <c r="N9" s="523"/>
      <c r="O9" s="523"/>
    </row>
    <row r="11" spans="1:15">
      <c r="N11" s="214"/>
      <c r="O11" s="214" t="s">
        <v>51</v>
      </c>
    </row>
    <row r="12" spans="1:15" ht="21" customHeight="1">
      <c r="B12" s="615"/>
      <c r="C12" s="615"/>
      <c r="D12" s="639" t="s">
        <v>272</v>
      </c>
      <c r="E12" s="640"/>
      <c r="F12" s="640"/>
      <c r="G12" s="640"/>
      <c r="H12" s="640"/>
      <c r="I12" s="640"/>
      <c r="J12" s="640"/>
      <c r="K12" s="640"/>
      <c r="L12" s="640"/>
      <c r="M12" s="640"/>
      <c r="N12" s="640"/>
      <c r="O12" s="641"/>
    </row>
    <row r="13" spans="1:15" ht="23.25" customHeight="1">
      <c r="B13" s="615"/>
      <c r="C13" s="615"/>
      <c r="D13" s="642"/>
      <c r="E13" s="639" t="s">
        <v>1007</v>
      </c>
      <c r="F13" s="643"/>
      <c r="G13" s="639" t="s">
        <v>1008</v>
      </c>
      <c r="H13" s="640"/>
      <c r="I13" s="640"/>
      <c r="J13" s="640"/>
      <c r="K13" s="640"/>
      <c r="L13" s="640"/>
      <c r="M13" s="640"/>
      <c r="N13" s="640"/>
      <c r="O13" s="641"/>
    </row>
    <row r="14" spans="1:15" ht="19.5" customHeight="1">
      <c r="B14" s="615"/>
      <c r="C14" s="615"/>
      <c r="D14" s="642"/>
      <c r="E14" s="642"/>
      <c r="F14" s="644"/>
      <c r="G14" s="642"/>
      <c r="H14" s="1069" t="s">
        <v>951</v>
      </c>
      <c r="I14" s="1080" t="s">
        <v>1009</v>
      </c>
      <c r="J14" s="1081"/>
      <c r="K14" s="1081"/>
      <c r="L14" s="1081"/>
      <c r="M14" s="1081"/>
      <c r="N14" s="1081"/>
      <c r="O14" s="1082"/>
    </row>
    <row r="15" spans="1:15" ht="77.25" customHeight="1">
      <c r="B15" s="616"/>
      <c r="C15" s="616"/>
      <c r="D15" s="642"/>
      <c r="E15" s="642"/>
      <c r="F15" s="575" t="s">
        <v>1010</v>
      </c>
      <c r="G15" s="642"/>
      <c r="H15" s="1079"/>
      <c r="I15" s="642"/>
      <c r="J15" s="645" t="s">
        <v>1011</v>
      </c>
      <c r="K15" s="645" t="s">
        <v>1012</v>
      </c>
      <c r="L15" s="645" t="s">
        <v>1028</v>
      </c>
      <c r="M15" s="645" t="s">
        <v>1013</v>
      </c>
      <c r="N15" s="645" t="s">
        <v>1014</v>
      </c>
      <c r="O15" s="645" t="s">
        <v>1015</v>
      </c>
    </row>
    <row r="16" spans="1:15" s="3" customFormat="1">
      <c r="D16" s="573" t="s">
        <v>32</v>
      </c>
      <c r="E16" s="625" t="s">
        <v>54</v>
      </c>
      <c r="F16" s="573" t="s">
        <v>55</v>
      </c>
      <c r="G16" s="573" t="s">
        <v>1111</v>
      </c>
      <c r="H16" s="544" t="s">
        <v>56</v>
      </c>
      <c r="I16" s="544" t="s">
        <v>1112</v>
      </c>
      <c r="J16" s="625" t="s">
        <v>1113</v>
      </c>
      <c r="K16" s="544" t="s">
        <v>1114</v>
      </c>
      <c r="L16" s="41" t="s">
        <v>1215</v>
      </c>
      <c r="M16" s="41" t="s">
        <v>1216</v>
      </c>
      <c r="N16" s="41" t="s">
        <v>1217</v>
      </c>
      <c r="O16" s="41" t="s">
        <v>1218</v>
      </c>
    </row>
    <row r="17" spans="2:15">
      <c r="B17" s="296" t="s">
        <v>265</v>
      </c>
      <c r="C17" s="277" t="s">
        <v>632</v>
      </c>
      <c r="D17" s="389">
        <v>24708979</v>
      </c>
      <c r="E17" s="389">
        <v>24226139</v>
      </c>
      <c r="F17" s="389">
        <v>82063</v>
      </c>
      <c r="G17" s="389">
        <v>482840</v>
      </c>
      <c r="H17" s="389">
        <v>144329</v>
      </c>
      <c r="I17" s="389">
        <v>338511</v>
      </c>
      <c r="J17" s="389">
        <v>63123</v>
      </c>
      <c r="K17" s="389">
        <v>41757</v>
      </c>
      <c r="L17" s="389">
        <v>44187</v>
      </c>
      <c r="M17" s="389">
        <v>132479</v>
      </c>
      <c r="N17" s="389">
        <v>12165</v>
      </c>
      <c r="O17" s="389">
        <v>44800</v>
      </c>
    </row>
    <row r="18" spans="2:15">
      <c r="B18" s="296" t="s">
        <v>266</v>
      </c>
      <c r="C18" s="297" t="s">
        <v>1016</v>
      </c>
      <c r="D18" s="389">
        <v>17037019</v>
      </c>
      <c r="E18" s="389">
        <v>16745586</v>
      </c>
      <c r="F18" s="389">
        <v>45597</v>
      </c>
      <c r="G18" s="389">
        <v>291433</v>
      </c>
      <c r="H18" s="389">
        <v>93200</v>
      </c>
      <c r="I18" s="389">
        <v>198233</v>
      </c>
      <c r="J18" s="389">
        <v>30123</v>
      </c>
      <c r="K18" s="389">
        <v>19133</v>
      </c>
      <c r="L18" s="389">
        <v>36526</v>
      </c>
      <c r="M18" s="389">
        <v>71258</v>
      </c>
      <c r="N18" s="389">
        <v>9580</v>
      </c>
      <c r="O18" s="389">
        <v>31613</v>
      </c>
    </row>
    <row r="19" spans="2:15">
      <c r="B19" s="296" t="s">
        <v>267</v>
      </c>
      <c r="C19" s="297" t="s">
        <v>1017</v>
      </c>
      <c r="D19" s="389">
        <v>9482403</v>
      </c>
      <c r="E19" s="389">
        <v>9386119</v>
      </c>
      <c r="F19" s="389">
        <v>26648</v>
      </c>
      <c r="G19" s="389">
        <v>96284</v>
      </c>
      <c r="H19" s="389">
        <v>50379</v>
      </c>
      <c r="I19" s="389">
        <v>45905</v>
      </c>
      <c r="J19" s="389">
        <v>10219</v>
      </c>
      <c r="K19" s="389">
        <v>2651</v>
      </c>
      <c r="L19" s="389">
        <v>2258</v>
      </c>
      <c r="M19" s="389">
        <v>6690</v>
      </c>
      <c r="N19" s="389">
        <v>2654</v>
      </c>
      <c r="O19" s="389">
        <v>21433</v>
      </c>
    </row>
    <row r="20" spans="2:15" ht="24">
      <c r="B20" s="296" t="s">
        <v>537</v>
      </c>
      <c r="C20" s="297" t="s">
        <v>1018</v>
      </c>
      <c r="D20" s="389">
        <v>2134776</v>
      </c>
      <c r="E20" s="389">
        <v>2116399</v>
      </c>
      <c r="F20" s="390"/>
      <c r="G20" s="389">
        <v>18377</v>
      </c>
      <c r="H20" s="389">
        <v>9532</v>
      </c>
      <c r="I20" s="389">
        <v>8845</v>
      </c>
      <c r="J20" s="390"/>
      <c r="K20" s="390"/>
      <c r="L20" s="390"/>
      <c r="M20" s="390"/>
      <c r="N20" s="390"/>
      <c r="O20" s="390"/>
    </row>
    <row r="21" spans="2:15" ht="24">
      <c r="B21" s="296" t="s">
        <v>847</v>
      </c>
      <c r="C21" s="297" t="s">
        <v>1019</v>
      </c>
      <c r="D21" s="389">
        <v>2569505</v>
      </c>
      <c r="E21" s="389">
        <v>2558814</v>
      </c>
      <c r="F21" s="390"/>
      <c r="G21" s="389">
        <v>10691</v>
      </c>
      <c r="H21" s="389">
        <v>5744</v>
      </c>
      <c r="I21" s="389">
        <v>4947</v>
      </c>
      <c r="J21" s="390"/>
      <c r="K21" s="390"/>
      <c r="L21" s="390"/>
      <c r="M21" s="390"/>
      <c r="N21" s="390"/>
      <c r="O21" s="390"/>
    </row>
    <row r="22" spans="2:15" ht="24">
      <c r="B22" s="296" t="s">
        <v>538</v>
      </c>
      <c r="C22" s="297" t="s">
        <v>1020</v>
      </c>
      <c r="D22" s="389">
        <v>1998529</v>
      </c>
      <c r="E22" s="389">
        <v>1973334</v>
      </c>
      <c r="F22" s="390"/>
      <c r="G22" s="389">
        <v>25195</v>
      </c>
      <c r="H22" s="389">
        <v>4257</v>
      </c>
      <c r="I22" s="389">
        <v>20938</v>
      </c>
      <c r="J22" s="390"/>
      <c r="K22" s="390"/>
      <c r="L22" s="390"/>
      <c r="M22" s="390"/>
      <c r="N22" s="390"/>
      <c r="O22" s="390"/>
    </row>
    <row r="23" spans="2:15">
      <c r="B23" s="296" t="s">
        <v>558</v>
      </c>
      <c r="C23" s="277" t="s">
        <v>1021</v>
      </c>
      <c r="D23" s="389">
        <v>-469452</v>
      </c>
      <c r="E23" s="389">
        <v>-289453</v>
      </c>
      <c r="F23" s="389">
        <v>-8189</v>
      </c>
      <c r="G23" s="389">
        <v>-179999</v>
      </c>
      <c r="H23" s="389">
        <v>-29545</v>
      </c>
      <c r="I23" s="389">
        <v>-150454</v>
      </c>
      <c r="J23" s="389">
        <v>-16073</v>
      </c>
      <c r="K23" s="389">
        <v>-10391</v>
      </c>
      <c r="L23" s="389">
        <v>-23335</v>
      </c>
      <c r="M23" s="389">
        <v>-59750</v>
      </c>
      <c r="N23" s="389">
        <v>-9358</v>
      </c>
      <c r="O23" s="389">
        <v>-31547</v>
      </c>
    </row>
    <row r="24" spans="2:15">
      <c r="B24" s="296" t="s">
        <v>559</v>
      </c>
      <c r="C24" s="277" t="s">
        <v>1022</v>
      </c>
      <c r="D24" s="299"/>
      <c r="E24" s="299"/>
      <c r="F24" s="299"/>
      <c r="G24" s="299"/>
      <c r="H24" s="299"/>
      <c r="I24" s="299"/>
      <c r="J24" s="299"/>
      <c r="K24" s="299"/>
      <c r="L24" s="299"/>
      <c r="M24" s="299"/>
      <c r="N24" s="299"/>
      <c r="O24" s="299"/>
    </row>
    <row r="25" spans="2:15">
      <c r="B25" s="296" t="s">
        <v>539</v>
      </c>
      <c r="C25" s="297" t="s">
        <v>1023</v>
      </c>
      <c r="D25" s="389">
        <v>13936020</v>
      </c>
      <c r="E25" s="389">
        <v>13837748</v>
      </c>
      <c r="F25" s="389">
        <v>34765</v>
      </c>
      <c r="G25" s="389">
        <v>98272</v>
      </c>
      <c r="H25" s="389">
        <v>57681</v>
      </c>
      <c r="I25" s="389">
        <v>40591</v>
      </c>
      <c r="J25" s="389">
        <v>12748</v>
      </c>
      <c r="K25" s="389">
        <v>7088</v>
      </c>
      <c r="L25" s="389">
        <v>11084</v>
      </c>
      <c r="M25" s="389">
        <v>9434</v>
      </c>
      <c r="N25" s="389">
        <v>173</v>
      </c>
      <c r="O25" s="389">
        <v>64</v>
      </c>
    </row>
    <row r="26" spans="2:15">
      <c r="B26" s="296" t="s">
        <v>560</v>
      </c>
      <c r="C26" s="297" t="s">
        <v>1024</v>
      </c>
      <c r="D26" s="389">
        <v>8238360</v>
      </c>
      <c r="E26" s="389">
        <v>8194495</v>
      </c>
      <c r="F26" s="389">
        <v>20137</v>
      </c>
      <c r="G26" s="389">
        <v>43865</v>
      </c>
      <c r="H26" s="389">
        <v>35573</v>
      </c>
      <c r="I26" s="389">
        <v>8292</v>
      </c>
      <c r="J26" s="389">
        <v>5094</v>
      </c>
      <c r="K26" s="389">
        <v>1595</v>
      </c>
      <c r="L26" s="389">
        <v>765</v>
      </c>
      <c r="M26" s="389">
        <v>709</v>
      </c>
      <c r="N26" s="389">
        <v>108</v>
      </c>
      <c r="O26" s="389">
        <v>21</v>
      </c>
    </row>
    <row r="27" spans="2:15">
      <c r="B27" s="296" t="s">
        <v>561</v>
      </c>
      <c r="C27" s="297" t="s">
        <v>1025</v>
      </c>
      <c r="D27" s="389">
        <v>10756483</v>
      </c>
      <c r="E27" s="389">
        <v>10349701</v>
      </c>
      <c r="F27" s="389">
        <v>24390</v>
      </c>
      <c r="G27" s="389">
        <v>406782</v>
      </c>
      <c r="H27" s="389">
        <v>109637</v>
      </c>
      <c r="I27" s="389">
        <v>297145</v>
      </c>
      <c r="J27" s="389">
        <v>-12748</v>
      </c>
      <c r="K27" s="389">
        <v>-7088</v>
      </c>
      <c r="L27" s="389">
        <v>-11084</v>
      </c>
      <c r="M27" s="389">
        <v>-9434</v>
      </c>
      <c r="N27" s="389">
        <v>-173</v>
      </c>
      <c r="O27" s="389">
        <v>-64</v>
      </c>
    </row>
    <row r="28" spans="2:15">
      <c r="B28" s="296" t="s">
        <v>541</v>
      </c>
      <c r="C28" s="297" t="s">
        <v>1024</v>
      </c>
      <c r="D28" s="389">
        <v>8117226</v>
      </c>
      <c r="E28" s="389">
        <v>7890206</v>
      </c>
      <c r="F28" s="389">
        <v>23552</v>
      </c>
      <c r="G28" s="389">
        <v>227020</v>
      </c>
      <c r="H28" s="389">
        <v>91418</v>
      </c>
      <c r="I28" s="389">
        <v>135602</v>
      </c>
      <c r="J28" s="389">
        <v>-5094</v>
      </c>
      <c r="K28" s="389">
        <v>-1595</v>
      </c>
      <c r="L28" s="389">
        <v>-765</v>
      </c>
      <c r="M28" s="389">
        <v>-709</v>
      </c>
      <c r="N28" s="389">
        <v>-108</v>
      </c>
      <c r="O28" s="389">
        <v>-21</v>
      </c>
    </row>
    <row r="29" spans="2:15">
      <c r="B29" s="296" t="s">
        <v>544</v>
      </c>
      <c r="C29" s="277" t="s">
        <v>1026</v>
      </c>
      <c r="D29" s="389">
        <v>533774</v>
      </c>
      <c r="E29" s="389">
        <v>523054</v>
      </c>
      <c r="F29" s="389">
        <v>1431</v>
      </c>
      <c r="G29" s="389">
        <v>10720</v>
      </c>
      <c r="H29" s="389">
        <v>3789</v>
      </c>
      <c r="I29" s="389">
        <v>6931</v>
      </c>
      <c r="J29" s="389">
        <v>1243</v>
      </c>
      <c r="K29" s="389">
        <v>1607</v>
      </c>
      <c r="L29" s="389">
        <v>2042</v>
      </c>
      <c r="M29" s="389">
        <v>2008</v>
      </c>
      <c r="N29" s="389">
        <v>29</v>
      </c>
      <c r="O29" s="389">
        <v>2</v>
      </c>
    </row>
    <row r="30" spans="2:15">
      <c r="B30" s="296" t="s">
        <v>856</v>
      </c>
      <c r="C30" s="277" t="s">
        <v>1027</v>
      </c>
      <c r="D30" s="389">
        <v>-574278</v>
      </c>
      <c r="E30" s="389">
        <v>0</v>
      </c>
      <c r="F30" s="389">
        <v>0</v>
      </c>
      <c r="G30" s="389">
        <v>-574278</v>
      </c>
      <c r="H30" s="389">
        <v>-15846</v>
      </c>
      <c r="I30" s="389">
        <v>-558432</v>
      </c>
      <c r="J30" s="389">
        <v>-2316</v>
      </c>
      <c r="K30" s="389">
        <v>-24936</v>
      </c>
      <c r="L30" s="389">
        <v>-52681</v>
      </c>
      <c r="M30" s="389">
        <v>-147973</v>
      </c>
      <c r="N30" s="389">
        <v>-85569</v>
      </c>
      <c r="O30" s="389">
        <v>-244957</v>
      </c>
    </row>
  </sheetData>
  <customSheetViews>
    <customSheetView guid="{5DDDA852-2807-4645-BC75-EBD4EF3323A7}">
      <selection activeCell="G13" sqref="G13"/>
      <pageMargins left="0.70866141732283472" right="0.70866141732283472" top="0.74803149606299213" bottom="0.74803149606299213" header="0.31496062992125984" footer="0.31496062992125984"/>
      <pageSetup paperSize="9" scale="75" orientation="landscape" r:id="rId1"/>
      <headerFooter>
        <oddHeader>&amp;CBG
Приложение XV</oddHeader>
        <oddFooter>&amp;C&amp;P</oddFooter>
      </headerFooter>
    </customSheetView>
    <customSheetView guid="{DB462ED3-28DC-47D7-98F7-CED01F66E2C7}">
      <selection activeCell="G13" sqref="G13"/>
      <pageMargins left="0.70866141732283472" right="0.70866141732283472" top="0.74803149606299213" bottom="0.74803149606299213" header="0.31496062992125984" footer="0.31496062992125984"/>
      <pageSetup paperSize="9" scale="75" orientation="landscape" r:id="rId2"/>
      <headerFooter>
        <oddHeader>&amp;CBG
Приложение XV</oddHeader>
        <oddFooter>&amp;C&amp;P</oddFooter>
      </headerFooter>
    </customSheetView>
    <customSheetView guid="{BE68C6EB-1B64-4B3E-8DDC-CA26F318E610}" topLeftCell="A43">
      <selection activeCell="D4" sqref="D4"/>
      <pageMargins left="0.70866141732283472" right="0.70866141732283472" top="0.74803149606299213" bottom="0.74803149606299213" header="0.31496062992125984" footer="0.31496062992125984"/>
      <pageSetup paperSize="9" scale="75" orientation="landscape" r:id="rId3"/>
      <headerFooter>
        <oddHeader>&amp;CBG
Приложение XV</oddHeader>
        <oddFooter>&amp;C&amp;P</oddFooter>
      </headerFooter>
    </customSheetView>
    <customSheetView guid="{5AF40965-2356-4A48-B6FA-CB814CA4D7B2}">
      <selection activeCell="G13" sqref="G13"/>
      <pageMargins left="0.70866141732283472" right="0.70866141732283472" top="0.74803149606299213" bottom="0.74803149606299213" header="0.31496062992125984" footer="0.31496062992125984"/>
      <pageSetup paperSize="9" scale="75" orientation="landscape" r:id="rId4"/>
      <headerFooter>
        <oddHeader>&amp;CBG
Приложение XV</oddHeader>
        <oddFooter>&amp;C&amp;P</oddFooter>
      </headerFooter>
    </customSheetView>
    <customSheetView guid="{3FCB7B24-049F-4685-83CB-5231093E0117}">
      <selection activeCell="D4" sqref="D4"/>
      <pageMargins left="0.70866141732283472" right="0.70866141732283472" top="0.74803149606299213" bottom="0.74803149606299213" header="0.31496062992125984" footer="0.31496062992125984"/>
      <pageSetup paperSize="9" scale="75" orientation="landscape" r:id="rId5"/>
      <headerFooter>
        <oddHeader>&amp;CBG
Приложение XV</oddHeader>
        <oddFooter>&amp;C&amp;P</oddFooter>
      </headerFooter>
    </customSheetView>
    <customSheetView guid="{F277ACEF-9FF8-431F-8537-DE60B790AA4F}">
      <selection activeCell="D4" sqref="D4"/>
      <pageMargins left="0.70866141732283472" right="0.70866141732283472" top="0.74803149606299213" bottom="0.74803149606299213" header="0.31496062992125984" footer="0.31496062992125984"/>
      <pageSetup paperSize="9" scale="75" orientation="landscape" r:id="rId6"/>
      <headerFooter>
        <oddHeader>&amp;CBG
Приложение XV</oddHeader>
        <oddFooter>&amp;C&amp;P</oddFooter>
      </headerFooter>
    </customSheetView>
    <customSheetView guid="{08462586-B7E0-434D-B6F4-B2B21EAA5D46}">
      <selection activeCell="G13" sqref="G13"/>
      <pageMargins left="0.70866141732283472" right="0.70866141732283472" top="0.74803149606299213" bottom="0.74803149606299213" header="0.31496062992125984" footer="0.31496062992125984"/>
      <pageSetup paperSize="9" scale="75" orientation="landscape" r:id="rId7"/>
      <headerFooter>
        <oddHeader>&amp;CBG
Приложение XV</oddHeader>
        <oddFooter>&amp;C&amp;P</oddFooter>
      </headerFooter>
    </customSheetView>
    <customSheetView guid="{59094C18-3CB5-482F-AA6A-9C313A318EBB}">
      <selection activeCell="D17" sqref="D17"/>
      <pageMargins left="0.70866141732283472" right="0.70866141732283472" top="0.74803149606299213" bottom="0.74803149606299213" header="0.31496062992125984" footer="0.31496062992125984"/>
      <pageSetup paperSize="9" scale="75" orientation="landscape" r:id="rId8"/>
      <headerFooter>
        <oddHeader>&amp;CBG
Приложение XV</oddHeader>
        <oddFooter>&amp;C&amp;P</oddFooter>
      </headerFooter>
    </customSheetView>
    <customSheetView guid="{FD092655-EBEC-4730-9895-1567D9B70D5F}" topLeftCell="A16">
      <selection activeCell="U27" sqref="U27"/>
      <pageMargins left="0.70866141732283472" right="0.70866141732283472" top="0.74803149606299213" bottom="0.74803149606299213" header="0.31496062992125984" footer="0.31496062992125984"/>
      <pageSetup paperSize="9" scale="75" orientation="landscape" r:id="rId9"/>
      <headerFooter>
        <oddHeader>&amp;CBG
Приложение XV</oddHeader>
        <oddFooter>&amp;C&amp;P</oddFooter>
      </headerFooter>
    </customSheetView>
    <customSheetView guid="{7CA1DEE6-746E-4947-9BED-24AAED6E8B57}" topLeftCell="A16">
      <selection activeCell="U27" sqref="U27"/>
      <pageMargins left="0.70866141732283472" right="0.70866141732283472" top="0.74803149606299213" bottom="0.74803149606299213" header="0.31496062992125984" footer="0.31496062992125984"/>
      <pageSetup paperSize="9" scale="75" orientation="landscape" r:id="rId10"/>
      <headerFooter>
        <oddHeader>&amp;CBG
Приложение XV</oddHeader>
        <oddFooter>&amp;C&amp;P</oddFooter>
      </headerFooter>
    </customSheetView>
    <customSheetView guid="{D2C72E70-F766-4D56-9E10-3C91A63BB7F3}">
      <selection activeCell="B10" sqref="B10"/>
      <pageMargins left="0.70866141732283472" right="0.70866141732283472" top="0.74803149606299213" bottom="0.74803149606299213" header="0.31496062992125984" footer="0.31496062992125984"/>
      <pageSetup paperSize="9" scale="75" orientation="landscape" r:id="rId11"/>
      <headerFooter>
        <oddHeader>&amp;CBG
Приложение XV</oddHeader>
        <oddFooter>&amp;C&amp;P</oddFooter>
      </headerFooter>
    </customSheetView>
    <customSheetView guid="{7CCD1884-1631-4809-8751-AE0939C32419}">
      <selection activeCell="G13" sqref="G13"/>
      <pageMargins left="0.70866141732283472" right="0.70866141732283472" top="0.74803149606299213" bottom="0.74803149606299213" header="0.31496062992125984" footer="0.31496062992125984"/>
      <pageSetup paperSize="9" scale="75" orientation="landscape" r:id="rId12"/>
      <headerFooter>
        <oddHeader>&amp;CBG
Приложение XV</oddHeader>
        <oddFooter>&amp;C&amp;P</oddFooter>
      </headerFooter>
    </customSheetView>
    <customSheetView guid="{3AD1D9CC-D162-4119-AFCC-0AF9105FB248}">
      <selection activeCell="E62" sqref="E62"/>
      <pageMargins left="0.70866141732283472" right="0.70866141732283472" top="0.74803149606299213" bottom="0.74803149606299213" header="0.31496062992125984" footer="0.31496062992125984"/>
      <pageSetup paperSize="9" scale="75" orientation="landscape" r:id="rId13"/>
      <headerFooter>
        <oddHeader>&amp;CBG
Приложение XV</oddHeader>
        <oddFooter>&amp;C&amp;P</oddFooter>
      </headerFooter>
    </customSheetView>
    <customSheetView guid="{931AA63B-6827-4BF4-8E25-ED232A88A09C}" scale="90">
      <selection activeCell="D5" sqref="D5:D8"/>
      <pageMargins left="0.70866141732283472" right="0.70866141732283472" top="0.74803149606299213" bottom="0.74803149606299213" header="0.31496062992125984" footer="0.31496062992125984"/>
      <pageSetup paperSize="9" scale="75" orientation="landscape" r:id="rId14"/>
      <headerFooter>
        <oddHeader>&amp;CBG
Приложение XV</oddHeader>
        <oddFooter>&amp;C&amp;P</oddFooter>
      </headerFooter>
    </customSheetView>
    <customSheetView guid="{CA1DE4BE-C006-4405-B064-304EE6CCACF1}">
      <selection activeCell="G13" sqref="G13"/>
      <pageMargins left="0.70866141732283472" right="0.70866141732283472" top="0.74803149606299213" bottom="0.74803149606299213" header="0.31496062992125984" footer="0.31496062992125984"/>
      <pageSetup paperSize="9" scale="75" orientation="landscape" r:id="rId15"/>
      <headerFooter>
        <oddHeader>&amp;CBG
Приложение XV</oddHeader>
        <oddFooter>&amp;C&amp;P</oddFooter>
      </headerFooter>
    </customSheetView>
    <customSheetView guid="{D3393B8E-C3CB-4E3A-976E-E4CD065299F0}">
      <selection activeCell="D4" sqref="D4"/>
      <pageMargins left="0.70866141732283472" right="0.70866141732283472" top="0.74803149606299213" bottom="0.74803149606299213" header="0.31496062992125984" footer="0.31496062992125984"/>
      <pageSetup paperSize="9" scale="75" orientation="landscape" r:id="rId16"/>
      <headerFooter>
        <oddHeader>&amp;CBG
Приложение XV</oddHeader>
        <oddFooter>&amp;C&amp;P</oddFooter>
      </headerFooter>
    </customSheetView>
    <customSheetView guid="{21329C76-F86B-400D-B8F5-F75B383E5B14}">
      <selection activeCell="G13" sqref="G13"/>
      <pageMargins left="0.70866141732283472" right="0.70866141732283472" top="0.74803149606299213" bottom="0.74803149606299213" header="0.31496062992125984" footer="0.31496062992125984"/>
      <pageSetup paperSize="9" scale="75" orientation="landscape" r:id="rId17"/>
      <headerFooter>
        <oddHeader>&amp;CBG
Приложение XV</oddHeader>
        <oddFooter>&amp;C&amp;P</oddFooter>
      </headerFooter>
    </customSheetView>
    <customSheetView guid="{CFC92B1C-D4F2-414F-8F12-92F529035B08}" topLeftCell="A19">
      <selection activeCell="D7" sqref="D7"/>
      <pageMargins left="0.70866141732283472" right="0.70866141732283472" top="0.74803149606299213" bottom="0.74803149606299213" header="0.31496062992125984" footer="0.31496062992125984"/>
      <pageSetup paperSize="9" scale="75" orientation="landscape" r:id="rId18"/>
      <headerFooter>
        <oddHeader>&amp;CBG
Приложение XV</oddHeader>
        <oddFooter>&amp;C&amp;P</oddFooter>
      </headerFooter>
    </customSheetView>
    <customSheetView guid="{697182B0-1BEF-4A85-93A0-596802852AF2}">
      <selection activeCell="G13" sqref="G13"/>
      <pageMargins left="0.70866141732283472" right="0.70866141732283472" top="0.74803149606299213" bottom="0.74803149606299213" header="0.31496062992125984" footer="0.31496062992125984"/>
      <pageSetup paperSize="9" scale="75" orientation="landscape" r:id="rId19"/>
      <headerFooter>
        <oddHeader>&amp;CBG
Приложение XV</oddHeader>
        <oddFooter>&amp;C&amp;P</oddFooter>
      </headerFooter>
    </customSheetView>
    <customSheetView guid="{D37F8A47-E42F-4741-BE8D-5D961F7BB394}" topLeftCell="A43">
      <selection activeCell="D4" sqref="D4"/>
      <pageMargins left="0.70866141732283472" right="0.70866141732283472" top="0.74803149606299213" bottom="0.74803149606299213" header="0.31496062992125984" footer="0.31496062992125984"/>
      <pageSetup paperSize="9" scale="75" orientation="landscape" r:id="rId20"/>
      <headerFooter>
        <oddHeader>&amp;CBG
Приложение XV</oddHeader>
        <oddFooter>&amp;C&amp;P</oddFooter>
      </headerFooter>
    </customSheetView>
    <customSheetView guid="{C83D4249-7B44-432A-B7FB-A6ACA6880240}" topLeftCell="A43">
      <selection activeCell="D4" sqref="D4"/>
      <pageMargins left="0.70866141732283472" right="0.70866141732283472" top="0.74803149606299213" bottom="0.74803149606299213" header="0.31496062992125984" footer="0.31496062992125984"/>
      <pageSetup paperSize="9" scale="75" orientation="landscape" r:id="rId21"/>
      <headerFooter>
        <oddHeader>&amp;CBG
Приложение XV</oddHeader>
        <oddFooter>&amp;C&amp;P</oddFooter>
      </headerFooter>
    </customSheetView>
    <customSheetView guid="{51337751-BEAF-43F3-8CC9-400B99E751E8}" topLeftCell="D13">
      <selection activeCell="U17" sqref="U17:AF17"/>
      <pageMargins left="0.70866141732283472" right="0.70866141732283472" top="0.74803149606299213" bottom="0.74803149606299213" header="0.31496062992125984" footer="0.31496062992125984"/>
      <pageSetup paperSize="9" scale="75" orientation="landscape" r:id="rId22"/>
      <headerFooter>
        <oddHeader>&amp;CBG
Приложение XV</oddHeader>
        <oddFooter>&amp;C&amp;P</oddFooter>
      </headerFooter>
    </customSheetView>
    <customSheetView guid="{EB80C77D-AF78-41A9-A5FE-A7459DA92422}">
      <selection activeCell="N55" sqref="N55"/>
      <pageMargins left="0.70866141732283472" right="0.70866141732283472" top="0.74803149606299213" bottom="0.74803149606299213" header="0.31496062992125984" footer="0.31496062992125984"/>
      <pageSetup paperSize="9" scale="75" orientation="landscape" r:id="rId23"/>
      <headerFooter>
        <oddHeader>&amp;CBG
Приложение XV</oddHeader>
        <oddFooter>&amp;C&amp;P</oddFooter>
      </headerFooter>
    </customSheetView>
  </customSheetViews>
  <mergeCells count="2">
    <mergeCell ref="H14:H15"/>
    <mergeCell ref="I14:O14"/>
  </mergeCells>
  <pageMargins left="0.70866141732283472" right="0.70866141732283472" top="0.74803149606299213" bottom="0.74803149606299213" header="0.31496062992125984" footer="0.31496062992125984"/>
  <pageSetup paperSize="9" scale="75" orientation="landscape" r:id="rId24"/>
  <headerFooter>
    <oddHeader>&amp;CBG
Приложение XV</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E9562-79CF-4774-A7ED-86B1DBF5B6FB}">
  <sheetPr>
    <tabColor theme="9" tint="-0.249977111117893"/>
  </sheetPr>
  <dimension ref="A1:E22"/>
  <sheetViews>
    <sheetView showGridLines="0" workbookViewId="0">
      <selection activeCell="D1" sqref="D1"/>
    </sheetView>
  </sheetViews>
  <sheetFormatPr defaultColWidth="9.140625" defaultRowHeight="12"/>
  <cols>
    <col min="1" max="1" width="5.85546875" style="295" customWidth="1"/>
    <col min="2" max="2" width="9.140625" style="295"/>
    <col min="3" max="3" width="29.140625" style="295" bestFit="1" customWidth="1"/>
    <col min="4" max="16384" width="9.140625" style="295"/>
  </cols>
  <sheetData>
    <row r="1" spans="1:5" ht="12.75">
      <c r="A1" s="592" t="str">
        <f>HYPERLINK("#INDEX!A2","back to index page")</f>
        <v>back to index page</v>
      </c>
      <c r="B1" s="966"/>
      <c r="C1" s="966"/>
    </row>
    <row r="2" spans="1:5" ht="12.75">
      <c r="A2"/>
      <c r="B2"/>
    </row>
    <row r="3" spans="1:5" ht="12.75">
      <c r="A3"/>
      <c r="B3"/>
    </row>
    <row r="4" spans="1:5" ht="12.75">
      <c r="A4"/>
      <c r="B4"/>
    </row>
    <row r="5" spans="1:5" ht="12.75">
      <c r="A5"/>
      <c r="B5"/>
    </row>
    <row r="6" spans="1:5" ht="12.75">
      <c r="A6"/>
      <c r="B6"/>
    </row>
    <row r="7" spans="1:5" ht="12.75">
      <c r="A7"/>
      <c r="B7"/>
    </row>
    <row r="9" spans="1:5">
      <c r="B9" s="505" t="s">
        <v>1098</v>
      </c>
      <c r="C9" s="523"/>
      <c r="D9" s="523"/>
      <c r="E9" s="523"/>
    </row>
    <row r="11" spans="1:5">
      <c r="E11" s="214" t="s">
        <v>51</v>
      </c>
    </row>
    <row r="12" spans="1:5" ht="25.35" customHeight="1">
      <c r="B12" s="1085"/>
      <c r="C12" s="1084"/>
      <c r="D12" s="1083" t="s">
        <v>1029</v>
      </c>
      <c r="E12" s="1083"/>
    </row>
    <row r="13" spans="1:5" ht="48">
      <c r="B13" s="1084"/>
      <c r="C13" s="1084"/>
      <c r="D13" s="645" t="s">
        <v>1030</v>
      </c>
      <c r="E13" s="645" t="s">
        <v>1031</v>
      </c>
    </row>
    <row r="14" spans="1:5">
      <c r="B14" s="282"/>
      <c r="C14" s="282"/>
      <c r="D14" s="572" t="s">
        <v>32</v>
      </c>
      <c r="E14" s="572" t="s">
        <v>54</v>
      </c>
    </row>
    <row r="15" spans="1:5" ht="12.75" customHeight="1">
      <c r="B15" s="298" t="s">
        <v>265</v>
      </c>
      <c r="C15" s="300" t="s">
        <v>1032</v>
      </c>
      <c r="D15" s="150">
        <v>0</v>
      </c>
      <c r="E15" s="150">
        <v>0</v>
      </c>
    </row>
    <row r="16" spans="1:5">
      <c r="B16" s="298" t="s">
        <v>266</v>
      </c>
      <c r="C16" s="300" t="s">
        <v>1033</v>
      </c>
      <c r="D16" s="150">
        <v>1371</v>
      </c>
      <c r="E16" s="150">
        <v>-604</v>
      </c>
    </row>
    <row r="17" spans="2:5">
      <c r="B17" s="298" t="s">
        <v>267</v>
      </c>
      <c r="C17" s="301" t="s">
        <v>1034</v>
      </c>
      <c r="D17" s="150">
        <v>580</v>
      </c>
      <c r="E17" s="150">
        <v>-53</v>
      </c>
    </row>
    <row r="18" spans="2:5">
      <c r="B18" s="298" t="s">
        <v>537</v>
      </c>
      <c r="C18" s="301" t="s">
        <v>1035</v>
      </c>
      <c r="D18" s="150">
        <v>791</v>
      </c>
      <c r="E18" s="150">
        <v>-551</v>
      </c>
    </row>
    <row r="19" spans="2:5" ht="12.75" customHeight="1">
      <c r="B19" s="298" t="s">
        <v>847</v>
      </c>
      <c r="C19" s="301" t="s">
        <v>1036</v>
      </c>
      <c r="D19" s="150">
        <v>0</v>
      </c>
      <c r="E19" s="150">
        <v>0</v>
      </c>
    </row>
    <row r="20" spans="2:5" ht="12.75" customHeight="1">
      <c r="B20" s="298" t="s">
        <v>538</v>
      </c>
      <c r="C20" s="301" t="s">
        <v>1037</v>
      </c>
      <c r="D20" s="150">
        <v>0</v>
      </c>
      <c r="E20" s="150">
        <v>0</v>
      </c>
    </row>
    <row r="21" spans="2:5">
      <c r="B21" s="298" t="s">
        <v>558</v>
      </c>
      <c r="C21" s="301" t="s">
        <v>1038</v>
      </c>
      <c r="D21" s="150">
        <v>0</v>
      </c>
      <c r="E21" s="150">
        <v>0</v>
      </c>
    </row>
    <row r="22" spans="2:5">
      <c r="B22" s="302" t="s">
        <v>559</v>
      </c>
      <c r="C22" s="303" t="s">
        <v>64</v>
      </c>
      <c r="D22" s="146">
        <v>1371</v>
      </c>
      <c r="E22" s="146">
        <v>-604</v>
      </c>
    </row>
  </sheetData>
  <customSheetViews>
    <customSheetView guid="{5DDDA852-2807-4645-BC75-EBD4EF3323A7}">
      <selection activeCell="C12" sqref="C12"/>
      <pageMargins left="0.70866141732283472" right="0.70866141732283472" top="0.74803149606299213" bottom="0.74803149606299213" header="0.31496062992125984" footer="0.31496062992125984"/>
      <pageSetup paperSize="9" orientation="landscape" r:id="rId1"/>
      <headerFooter>
        <oddHeader>&amp;CBG
Приложение XV</oddHeader>
        <oddFooter>&amp;C&amp;P</oddFooter>
      </headerFooter>
    </customSheetView>
    <customSheetView guid="{DB462ED3-28DC-47D7-98F7-CED01F66E2C7}">
      <selection activeCell="C12" sqref="C12"/>
      <pageMargins left="0.70866141732283472" right="0.70866141732283472" top="0.74803149606299213" bottom="0.74803149606299213" header="0.31496062992125984" footer="0.31496062992125984"/>
      <pageSetup paperSize="9" orientation="landscape" r:id="rId2"/>
      <headerFooter>
        <oddHeader>&amp;CBG
Приложение XV</oddHeader>
        <oddFooter>&amp;C&amp;P</oddFooter>
      </headerFooter>
    </customSheetView>
    <customSheetView guid="{BE68C6EB-1B64-4B3E-8DDC-CA26F318E610}" topLeftCell="A25">
      <selection activeCell="D4" sqref="D4"/>
      <pageMargins left="0.70866141732283472" right="0.70866141732283472" top="0.74803149606299213" bottom="0.74803149606299213" header="0.31496062992125984" footer="0.31496062992125984"/>
      <pageSetup paperSize="9" orientation="landscape" r:id="rId3"/>
      <headerFooter>
        <oddHeader>&amp;CBG
Приложение XV</oddHeader>
        <oddFooter>&amp;C&amp;P</oddFooter>
      </headerFooter>
    </customSheetView>
    <customSheetView guid="{5AF40965-2356-4A48-B6FA-CB814CA4D7B2}">
      <selection activeCell="C12" sqref="C12"/>
      <pageMargins left="0.70866141732283472" right="0.70866141732283472" top="0.74803149606299213" bottom="0.74803149606299213" header="0.31496062992125984" footer="0.31496062992125984"/>
      <pageSetup paperSize="9" orientation="landscape" r:id="rId4"/>
      <headerFooter>
        <oddHeader>&amp;CBG
Приложение XV</oddHeader>
        <oddFooter>&amp;C&amp;P</oddFooter>
      </headerFooter>
    </customSheetView>
    <customSheetView guid="{3FCB7B24-049F-4685-83CB-5231093E0117}" topLeftCell="A18">
      <selection activeCell="D31" sqref="D31"/>
      <pageMargins left="0.70866141732283472" right="0.70866141732283472" top="0.74803149606299213" bottom="0.74803149606299213" header="0.31496062992125984" footer="0.31496062992125984"/>
      <pageSetup paperSize="9" orientation="landscape" r:id="rId5"/>
      <headerFooter>
        <oddHeader>&amp;CBG
Приложение XV</oddHeader>
        <oddFooter>&amp;C&amp;P</oddFooter>
      </headerFooter>
    </customSheetView>
    <customSheetView guid="{F277ACEF-9FF8-431F-8537-DE60B790AA4F}" topLeftCell="A18">
      <selection activeCell="D31" sqref="D31"/>
      <pageMargins left="0.70866141732283472" right="0.70866141732283472" top="0.74803149606299213" bottom="0.74803149606299213" header="0.31496062992125984" footer="0.31496062992125984"/>
      <pageSetup paperSize="9" orientation="landscape" r:id="rId6"/>
      <headerFooter>
        <oddHeader>&amp;CBG
Приложение XV</oddHeader>
        <oddFooter>&amp;C&amp;P</oddFooter>
      </headerFooter>
    </customSheetView>
    <customSheetView guid="{08462586-B7E0-434D-B6F4-B2B21EAA5D46}">
      <selection activeCell="C12" sqref="C12"/>
      <pageMargins left="0.70866141732283472" right="0.70866141732283472" top="0.74803149606299213" bottom="0.74803149606299213" header="0.31496062992125984" footer="0.31496062992125984"/>
      <pageSetup paperSize="9" orientation="landscape" r:id="rId7"/>
      <headerFooter>
        <oddHeader>&amp;CBG
Приложение XV</oddHeader>
        <oddFooter>&amp;C&amp;P</oddFooter>
      </headerFooter>
    </customSheetView>
    <customSheetView guid="{59094C18-3CB5-482F-AA6A-9C313A318EBB}">
      <selection activeCell="C12" sqref="C12"/>
      <pageMargins left="0.70866141732283472" right="0.70866141732283472" top="0.74803149606299213" bottom="0.74803149606299213" header="0.31496062992125984" footer="0.31496062992125984"/>
      <pageSetup paperSize="9" orientation="landscape" r:id="rId8"/>
      <headerFooter>
        <oddHeader>&amp;CBG
Приложение XV</oddHeader>
        <oddFooter>&amp;C&amp;P</oddFooter>
      </headerFooter>
    </customSheetView>
    <customSheetView guid="{FD092655-EBEC-4730-9895-1567D9B70D5F}" topLeftCell="A4">
      <selection activeCell="K6" sqref="K6"/>
      <pageMargins left="0.70866141732283472" right="0.70866141732283472" top="0.74803149606299213" bottom="0.74803149606299213" header="0.31496062992125984" footer="0.31496062992125984"/>
      <pageSetup paperSize="9" orientation="landscape" r:id="rId9"/>
      <headerFooter>
        <oddHeader>&amp;CBG
Приложение XV</oddHeader>
        <oddFooter>&amp;C&amp;P</oddFooter>
      </headerFooter>
    </customSheetView>
    <customSheetView guid="{7CA1DEE6-746E-4947-9BED-24AAED6E8B57}" topLeftCell="A4">
      <selection activeCell="K6" sqref="K6"/>
      <pageMargins left="0.70866141732283472" right="0.70866141732283472" top="0.74803149606299213" bottom="0.74803149606299213" header="0.31496062992125984" footer="0.31496062992125984"/>
      <pageSetup paperSize="9" orientation="landscape" r:id="rId10"/>
      <headerFooter>
        <oddHeader>&amp;CBG
Приложение XV</oddHeader>
        <oddFooter>&amp;C&amp;P</oddFooter>
      </headerFooter>
    </customSheetView>
    <customSheetView guid="{D2C72E70-F766-4D56-9E10-3C91A63BB7F3}">
      <selection activeCell="B10" sqref="B10"/>
      <pageMargins left="0.70866141732283472" right="0.70866141732283472" top="0.74803149606299213" bottom="0.74803149606299213" header="0.31496062992125984" footer="0.31496062992125984"/>
      <pageSetup paperSize="9" orientation="landscape" r:id="rId11"/>
      <headerFooter>
        <oddHeader>&amp;CBG
Приложение XV</oddHeader>
        <oddFooter>&amp;C&amp;P</oddFooter>
      </headerFooter>
    </customSheetView>
    <customSheetView guid="{7CCD1884-1631-4809-8751-AE0939C32419}">
      <selection activeCell="C12" sqref="C12"/>
      <pageMargins left="0.70866141732283472" right="0.70866141732283472" top="0.74803149606299213" bottom="0.74803149606299213" header="0.31496062992125984" footer="0.31496062992125984"/>
      <pageSetup paperSize="9" orientation="landscape" r:id="rId12"/>
      <headerFooter>
        <oddHeader>&amp;CBG
Приложение XV</oddHeader>
        <oddFooter>&amp;C&amp;P</oddFooter>
      </headerFooter>
    </customSheetView>
    <customSheetView guid="{3AD1D9CC-D162-4119-AFCC-0AF9105FB248}">
      <selection activeCell="D11" sqref="D11"/>
      <pageMargins left="0.70866141732283472" right="0.70866141732283472" top="0.74803149606299213" bottom="0.74803149606299213" header="0.31496062992125984" footer="0.31496062992125984"/>
      <pageSetup paperSize="9" orientation="landscape" r:id="rId13"/>
      <headerFooter>
        <oddHeader>&amp;CBG
Приложение XV</oddHeader>
        <oddFooter>&amp;C&amp;P</oddFooter>
      </headerFooter>
    </customSheetView>
    <customSheetView guid="{931AA63B-6827-4BF4-8E25-ED232A88A09C}">
      <selection activeCell="C12" sqref="C12"/>
      <pageMargins left="0.70866141732283472" right="0.70866141732283472" top="0.74803149606299213" bottom="0.74803149606299213" header="0.31496062992125984" footer="0.31496062992125984"/>
      <pageSetup paperSize="9" orientation="landscape" r:id="rId14"/>
      <headerFooter>
        <oddHeader>&amp;CBG
Приложение XV</oddHeader>
        <oddFooter>&amp;C&amp;P</oddFooter>
      </headerFooter>
    </customSheetView>
    <customSheetView guid="{CA1DE4BE-C006-4405-B064-304EE6CCACF1}">
      <selection activeCell="C12" sqref="C12"/>
      <pageMargins left="0.70866141732283472" right="0.70866141732283472" top="0.74803149606299213" bottom="0.74803149606299213" header="0.31496062992125984" footer="0.31496062992125984"/>
      <pageSetup paperSize="9" orientation="landscape" r:id="rId15"/>
      <headerFooter>
        <oddHeader>&amp;CBG
Приложение XV</oddHeader>
        <oddFooter>&amp;C&amp;P</oddFooter>
      </headerFooter>
    </customSheetView>
    <customSheetView guid="{D3393B8E-C3CB-4E3A-976E-E4CD065299F0}" topLeftCell="A18">
      <selection activeCell="D31" sqref="D31"/>
      <pageMargins left="0.70866141732283472" right="0.70866141732283472" top="0.74803149606299213" bottom="0.74803149606299213" header="0.31496062992125984" footer="0.31496062992125984"/>
      <pageSetup paperSize="9" orientation="landscape" r:id="rId16"/>
      <headerFooter>
        <oddHeader>&amp;CBG
Приложение XV</oddHeader>
        <oddFooter>&amp;C&amp;P</oddFooter>
      </headerFooter>
    </customSheetView>
    <customSheetView guid="{21329C76-F86B-400D-B8F5-F75B383E5B14}">
      <selection activeCell="C12" sqref="C12"/>
      <pageMargins left="0.70866141732283472" right="0.70866141732283472" top="0.74803149606299213" bottom="0.74803149606299213" header="0.31496062992125984" footer="0.31496062992125984"/>
      <pageSetup paperSize="9" orientation="landscape" r:id="rId17"/>
      <headerFooter>
        <oddHeader>&amp;CBG
Приложение XV</oddHeader>
        <oddFooter>&amp;C&amp;P</oddFooter>
      </headerFooter>
    </customSheetView>
    <customSheetView guid="{CFC92B1C-D4F2-414F-8F12-92F529035B08}">
      <selection activeCell="D21" sqref="D21"/>
      <pageMargins left="0.70866141732283472" right="0.70866141732283472" top="0.74803149606299213" bottom="0.74803149606299213" header="0.31496062992125984" footer="0.31496062992125984"/>
      <pageSetup paperSize="9" orientation="landscape" r:id="rId18"/>
      <headerFooter>
        <oddHeader>&amp;CBG
Приложение XV</oddHeader>
        <oddFooter>&amp;C&amp;P</oddFooter>
      </headerFooter>
    </customSheetView>
    <customSheetView guid="{697182B0-1BEF-4A85-93A0-596802852AF2}">
      <selection activeCell="C12" sqref="C12"/>
      <pageMargins left="0.70866141732283472" right="0.70866141732283472" top="0.74803149606299213" bottom="0.74803149606299213" header="0.31496062992125984" footer="0.31496062992125984"/>
      <pageSetup paperSize="9" orientation="landscape" r:id="rId19"/>
      <headerFooter>
        <oddHeader>&amp;CBG
Приложение XV</oddHeader>
        <oddFooter>&amp;C&amp;P</oddFooter>
      </headerFooter>
    </customSheetView>
    <customSheetView guid="{D37F8A47-E42F-4741-BE8D-5D961F7BB394}" topLeftCell="A25">
      <selection activeCell="D4" sqref="D4"/>
      <pageMargins left="0.70866141732283472" right="0.70866141732283472" top="0.74803149606299213" bottom="0.74803149606299213" header="0.31496062992125984" footer="0.31496062992125984"/>
      <pageSetup paperSize="9" orientation="landscape" r:id="rId20"/>
      <headerFooter>
        <oddHeader>&amp;CBG
Приложение XV</oddHeader>
        <oddFooter>&amp;C&amp;P</oddFooter>
      </headerFooter>
    </customSheetView>
    <customSheetView guid="{C83D4249-7B44-432A-B7FB-A6ACA6880240}" topLeftCell="A25">
      <selection activeCell="D4" sqref="D4"/>
      <pageMargins left="0.70866141732283472" right="0.70866141732283472" top="0.74803149606299213" bottom="0.74803149606299213" header="0.31496062992125984" footer="0.31496062992125984"/>
      <pageSetup paperSize="9" orientation="landscape" r:id="rId21"/>
      <headerFooter>
        <oddHeader>&amp;CBG
Приложение XV</oddHeader>
        <oddFooter>&amp;C&amp;P</oddFooter>
      </headerFooter>
    </customSheetView>
    <customSheetView guid="{51337751-BEAF-43F3-8CC9-400B99E751E8}" topLeftCell="A22">
      <selection activeCell="N34" sqref="N34"/>
      <pageMargins left="0.70866141732283472" right="0.70866141732283472" top="0.74803149606299213" bottom="0.74803149606299213" header="0.31496062992125984" footer="0.31496062992125984"/>
      <pageSetup paperSize="9" orientation="landscape" r:id="rId22"/>
      <headerFooter>
        <oddHeader>&amp;CBG
Приложение XV</oddHeader>
        <oddFooter>&amp;C&amp;P</oddFooter>
      </headerFooter>
    </customSheetView>
    <customSheetView guid="{EB80C77D-AF78-41A9-A5FE-A7459DA92422}">
      <selection activeCell="N55" sqref="N55"/>
      <pageMargins left="0.70866141732283472" right="0.70866141732283472" top="0.74803149606299213" bottom="0.74803149606299213" header="0.31496062992125984" footer="0.31496062992125984"/>
      <pageSetup paperSize="9" orientation="landscape" r:id="rId23"/>
      <headerFooter>
        <oddHeader>&amp;CBG
Приложение XV</oddHeader>
        <oddFooter>&amp;C&amp;P</oddFooter>
      </headerFooter>
    </customSheetView>
  </customSheetViews>
  <mergeCells count="3">
    <mergeCell ref="D12:E12"/>
    <mergeCell ref="B13:C13"/>
    <mergeCell ref="B12:C12"/>
  </mergeCells>
  <pageMargins left="0.70866141732283472" right="0.70866141732283472" top="0.74803149606299213" bottom="0.74803149606299213" header="0.31496062992125984" footer="0.31496062992125984"/>
  <pageSetup paperSize="9" orientation="landscape" r:id="rId24"/>
  <headerFooter>
    <oddHeader>&amp;CBG
Приложение XV</oddHead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5C29F-9ED9-4783-A5BA-78EBB978A60C}">
  <sheetPr>
    <tabColor theme="9" tint="-0.249977111117893"/>
    <pageSetUpPr fitToPage="1"/>
  </sheetPr>
  <dimension ref="A1:P23"/>
  <sheetViews>
    <sheetView showGridLines="0" workbookViewId="0">
      <selection activeCell="D1" sqref="D1"/>
    </sheetView>
  </sheetViews>
  <sheetFormatPr defaultColWidth="9.140625" defaultRowHeight="12"/>
  <cols>
    <col min="1" max="1" width="5.85546875" style="295" customWidth="1"/>
    <col min="2" max="2" width="7.42578125" style="295" customWidth="1"/>
    <col min="3" max="3" width="42.140625" style="295" customWidth="1"/>
    <col min="4" max="15" width="10.7109375" style="295" customWidth="1"/>
    <col min="16" max="16384" width="9.140625" style="295"/>
  </cols>
  <sheetData>
    <row r="1" spans="1:16" ht="12.75">
      <c r="A1" s="592" t="str">
        <f>HYPERLINK("#INDEX!A2","back to index page")</f>
        <v>back to index page</v>
      </c>
      <c r="B1" s="966"/>
      <c r="C1" s="966"/>
    </row>
    <row r="2" spans="1:16" ht="12.75">
      <c r="A2"/>
      <c r="B2"/>
    </row>
    <row r="3" spans="1:16" ht="12.75">
      <c r="A3"/>
      <c r="B3"/>
    </row>
    <row r="4" spans="1:16" ht="12.75">
      <c r="A4"/>
      <c r="B4"/>
    </row>
    <row r="5" spans="1:16" ht="12.75">
      <c r="A5"/>
      <c r="B5"/>
    </row>
    <row r="6" spans="1:16" ht="12.75">
      <c r="A6"/>
      <c r="B6"/>
    </row>
    <row r="7" spans="1:16" ht="12.75">
      <c r="A7"/>
      <c r="B7"/>
    </row>
    <row r="8" spans="1:16" ht="12.75">
      <c r="A8"/>
      <c r="B8"/>
    </row>
    <row r="9" spans="1:16">
      <c r="B9" s="522" t="s">
        <v>1099</v>
      </c>
      <c r="C9" s="523"/>
      <c r="D9" s="523"/>
      <c r="E9" s="523"/>
      <c r="F9" s="523"/>
      <c r="G9" s="523"/>
      <c r="H9" s="523"/>
      <c r="I9" s="523"/>
      <c r="J9" s="523"/>
      <c r="K9" s="523"/>
      <c r="L9" s="523"/>
      <c r="M9" s="523"/>
      <c r="N9" s="523"/>
      <c r="O9" s="523"/>
    </row>
    <row r="11" spans="1:16" ht="12.75" customHeight="1">
      <c r="O11" s="214" t="s">
        <v>51</v>
      </c>
    </row>
    <row r="12" spans="1:16">
      <c r="B12" s="49"/>
      <c r="C12" s="49"/>
      <c r="D12" s="1088" t="s">
        <v>1039</v>
      </c>
      <c r="E12" s="1089"/>
      <c r="F12" s="646" t="s">
        <v>1040</v>
      </c>
      <c r="G12" s="647"/>
      <c r="H12" s="647"/>
      <c r="I12" s="647"/>
      <c r="J12" s="647"/>
      <c r="K12" s="647"/>
      <c r="L12" s="647"/>
      <c r="M12" s="647"/>
      <c r="N12" s="647"/>
      <c r="O12" s="648"/>
    </row>
    <row r="13" spans="1:16" ht="21.75" customHeight="1">
      <c r="B13" s="49"/>
      <c r="C13" s="305"/>
      <c r="D13" s="1088"/>
      <c r="E13" s="1089"/>
      <c r="F13" s="649"/>
      <c r="G13" s="650"/>
      <c r="H13" s="1089" t="s">
        <v>1041</v>
      </c>
      <c r="I13" s="1086"/>
      <c r="J13" s="1086" t="s">
        <v>1042</v>
      </c>
      <c r="K13" s="1086"/>
      <c r="L13" s="1086" t="s">
        <v>1043</v>
      </c>
      <c r="M13" s="1086"/>
      <c r="N13" s="1086" t="s">
        <v>1044</v>
      </c>
      <c r="O13" s="1087"/>
    </row>
    <row r="14" spans="1:16" ht="36">
      <c r="B14" s="49"/>
      <c r="C14" s="305"/>
      <c r="D14" s="289" t="s">
        <v>632</v>
      </c>
      <c r="E14" s="618" t="s">
        <v>1031</v>
      </c>
      <c r="F14" s="651" t="s">
        <v>1030</v>
      </c>
      <c r="G14" s="651" t="s">
        <v>1031</v>
      </c>
      <c r="H14" s="651" t="s">
        <v>1030</v>
      </c>
      <c r="I14" s="638" t="s">
        <v>1031</v>
      </c>
      <c r="J14" s="651" t="s">
        <v>1030</v>
      </c>
      <c r="K14" s="651" t="s">
        <v>1031</v>
      </c>
      <c r="L14" s="651" t="s">
        <v>1030</v>
      </c>
      <c r="M14" s="638" t="s">
        <v>1031</v>
      </c>
      <c r="N14" s="651" t="s">
        <v>1030</v>
      </c>
      <c r="O14" s="638" t="s">
        <v>1031</v>
      </c>
    </row>
    <row r="15" spans="1:16">
      <c r="B15" s="49"/>
      <c r="C15" s="305"/>
      <c r="D15" s="573" t="s">
        <v>32</v>
      </c>
      <c r="E15" s="625" t="s">
        <v>54</v>
      </c>
      <c r="F15" s="573" t="s">
        <v>55</v>
      </c>
      <c r="G15" s="573" t="s">
        <v>1111</v>
      </c>
      <c r="H15" s="544" t="s">
        <v>56</v>
      </c>
      <c r="I15" s="544" t="s">
        <v>1112</v>
      </c>
      <c r="J15" s="625" t="s">
        <v>1113</v>
      </c>
      <c r="K15" s="544" t="s">
        <v>1114</v>
      </c>
      <c r="L15" s="41" t="s">
        <v>1215</v>
      </c>
      <c r="M15" s="41" t="s">
        <v>1216</v>
      </c>
      <c r="N15" s="41" t="s">
        <v>1217</v>
      </c>
      <c r="O15" s="41" t="s">
        <v>1218</v>
      </c>
    </row>
    <row r="16" spans="1:16" ht="24">
      <c r="B16" s="296" t="s">
        <v>265</v>
      </c>
      <c r="C16" s="276" t="s">
        <v>1045</v>
      </c>
      <c r="D16" s="150">
        <v>0</v>
      </c>
      <c r="E16" s="150">
        <v>0</v>
      </c>
      <c r="F16" s="150">
        <v>0</v>
      </c>
      <c r="G16" s="150">
        <v>0</v>
      </c>
      <c r="H16" s="306"/>
      <c r="I16" s="307"/>
      <c r="J16" s="307"/>
      <c r="K16" s="307"/>
      <c r="L16" s="307"/>
      <c r="M16" s="307"/>
      <c r="N16" s="307"/>
      <c r="O16" s="308"/>
      <c r="P16" s="304"/>
    </row>
    <row r="17" spans="2:16" ht="24">
      <c r="B17" s="296" t="s">
        <v>266</v>
      </c>
      <c r="C17" s="276" t="s">
        <v>1046</v>
      </c>
      <c r="D17" s="150">
        <v>1162</v>
      </c>
      <c r="E17" s="150">
        <v>0</v>
      </c>
      <c r="F17" s="150">
        <v>1371</v>
      </c>
      <c r="G17" s="150">
        <v>-604</v>
      </c>
      <c r="H17" s="150">
        <v>361</v>
      </c>
      <c r="I17" s="150">
        <v>0</v>
      </c>
      <c r="J17" s="150">
        <v>510</v>
      </c>
      <c r="K17" s="150">
        <v>-149</v>
      </c>
      <c r="L17" s="150">
        <v>500</v>
      </c>
      <c r="M17" s="150">
        <v>-455</v>
      </c>
      <c r="N17" s="150">
        <v>0</v>
      </c>
      <c r="O17" s="150">
        <v>0</v>
      </c>
      <c r="P17" s="304"/>
    </row>
    <row r="18" spans="2:16">
      <c r="B18" s="296" t="s">
        <v>267</v>
      </c>
      <c r="C18" s="279" t="s">
        <v>1034</v>
      </c>
      <c r="D18" s="150">
        <v>465</v>
      </c>
      <c r="E18" s="150">
        <v>0</v>
      </c>
      <c r="F18" s="150">
        <v>580</v>
      </c>
      <c r="G18" s="150">
        <v>-53</v>
      </c>
      <c r="H18" s="150">
        <v>361</v>
      </c>
      <c r="I18" s="150">
        <v>0</v>
      </c>
      <c r="J18" s="150">
        <v>192</v>
      </c>
      <c r="K18" s="150">
        <v>-31</v>
      </c>
      <c r="L18" s="150">
        <v>27</v>
      </c>
      <c r="M18" s="150">
        <v>-22</v>
      </c>
      <c r="N18" s="150">
        <v>0</v>
      </c>
      <c r="O18" s="150">
        <v>0</v>
      </c>
      <c r="P18" s="304"/>
    </row>
    <row r="19" spans="2:16">
      <c r="B19" s="296" t="s">
        <v>537</v>
      </c>
      <c r="C19" s="279" t="s">
        <v>1047</v>
      </c>
      <c r="D19" s="150">
        <v>697</v>
      </c>
      <c r="E19" s="150">
        <v>0</v>
      </c>
      <c r="F19" s="150">
        <v>791</v>
      </c>
      <c r="G19" s="150">
        <v>-551</v>
      </c>
      <c r="H19" s="150">
        <v>0</v>
      </c>
      <c r="I19" s="150">
        <v>0</v>
      </c>
      <c r="J19" s="150">
        <v>318</v>
      </c>
      <c r="K19" s="150">
        <v>-118</v>
      </c>
      <c r="L19" s="150">
        <v>473</v>
      </c>
      <c r="M19" s="150">
        <v>-433</v>
      </c>
      <c r="N19" s="150">
        <v>0</v>
      </c>
      <c r="O19" s="150">
        <v>0</v>
      </c>
      <c r="P19" s="304"/>
    </row>
    <row r="20" spans="2:16">
      <c r="B20" s="296" t="s">
        <v>847</v>
      </c>
      <c r="C20" s="279" t="s">
        <v>1036</v>
      </c>
      <c r="D20" s="150">
        <v>0</v>
      </c>
      <c r="E20" s="150">
        <v>0</v>
      </c>
      <c r="F20" s="150">
        <v>0</v>
      </c>
      <c r="G20" s="150">
        <v>0</v>
      </c>
      <c r="H20" s="150">
        <v>0</v>
      </c>
      <c r="I20" s="150">
        <v>0</v>
      </c>
      <c r="J20" s="150">
        <v>0</v>
      </c>
      <c r="K20" s="150">
        <v>0</v>
      </c>
      <c r="L20" s="150">
        <v>0</v>
      </c>
      <c r="M20" s="150">
        <v>0</v>
      </c>
      <c r="N20" s="150">
        <v>0</v>
      </c>
      <c r="O20" s="150">
        <v>0</v>
      </c>
      <c r="P20" s="304"/>
    </row>
    <row r="21" spans="2:16">
      <c r="B21" s="296" t="s">
        <v>538</v>
      </c>
      <c r="C21" s="279" t="s">
        <v>1037</v>
      </c>
      <c r="D21" s="150">
        <v>0</v>
      </c>
      <c r="E21" s="150">
        <v>0</v>
      </c>
      <c r="F21" s="150">
        <v>0</v>
      </c>
      <c r="G21" s="150">
        <v>0</v>
      </c>
      <c r="H21" s="150">
        <v>0</v>
      </c>
      <c r="I21" s="150">
        <v>0</v>
      </c>
      <c r="J21" s="150">
        <v>0</v>
      </c>
      <c r="K21" s="150">
        <v>0</v>
      </c>
      <c r="L21" s="150">
        <v>0</v>
      </c>
      <c r="M21" s="150">
        <v>0</v>
      </c>
      <c r="N21" s="150">
        <v>0</v>
      </c>
      <c r="O21" s="150">
        <v>0</v>
      </c>
      <c r="P21" s="304"/>
    </row>
    <row r="22" spans="2:16">
      <c r="B22" s="296" t="s">
        <v>558</v>
      </c>
      <c r="C22" s="279" t="s">
        <v>1038</v>
      </c>
      <c r="D22" s="150">
        <v>0</v>
      </c>
      <c r="E22" s="150">
        <v>0</v>
      </c>
      <c r="F22" s="150">
        <v>0</v>
      </c>
      <c r="G22" s="150">
        <v>0</v>
      </c>
      <c r="H22" s="150">
        <v>0</v>
      </c>
      <c r="I22" s="150">
        <v>0</v>
      </c>
      <c r="J22" s="150">
        <v>0</v>
      </c>
      <c r="K22" s="150">
        <v>0</v>
      </c>
      <c r="L22" s="150">
        <v>0</v>
      </c>
      <c r="M22" s="150">
        <v>0</v>
      </c>
      <c r="N22" s="150">
        <v>0</v>
      </c>
      <c r="O22" s="150">
        <v>0</v>
      </c>
      <c r="P22" s="304"/>
    </row>
    <row r="23" spans="2:16">
      <c r="B23" s="309" t="s">
        <v>559</v>
      </c>
      <c r="C23" s="280" t="s">
        <v>64</v>
      </c>
      <c r="D23" s="146">
        <v>1162</v>
      </c>
      <c r="E23" s="146">
        <v>0</v>
      </c>
      <c r="F23" s="146">
        <v>1371</v>
      </c>
      <c r="G23" s="146">
        <v>-604</v>
      </c>
      <c r="H23" s="146">
        <v>361</v>
      </c>
      <c r="I23" s="146">
        <v>0</v>
      </c>
      <c r="J23" s="146">
        <v>510</v>
      </c>
      <c r="K23" s="146">
        <v>-149</v>
      </c>
      <c r="L23" s="146">
        <v>500</v>
      </c>
      <c r="M23" s="146">
        <v>-455</v>
      </c>
      <c r="N23" s="146">
        <v>0</v>
      </c>
      <c r="O23" s="146">
        <v>0</v>
      </c>
      <c r="P23" s="304"/>
    </row>
  </sheetData>
  <customSheetViews>
    <customSheetView guid="{5DDDA852-2807-4645-BC75-EBD4EF3323A7}" fitToPage="1">
      <selection activeCell="F14" sqref="F14"/>
      <pageMargins left="0.70866141732283472" right="0.70866141732283472" top="0.74803149606299213" bottom="0.74803149606299213" header="0.31496062992125984" footer="0.31496062992125984"/>
      <pageSetup paperSize="9" scale="37" orientation="landscape" r:id="rId1"/>
      <headerFooter>
        <oddHeader>&amp;CBG
Приложение XV</oddHeader>
        <oddFooter>&amp;C&amp;P</oddFooter>
      </headerFooter>
    </customSheetView>
    <customSheetView guid="{DB462ED3-28DC-47D7-98F7-CED01F66E2C7}" fitToPage="1" topLeftCell="A10">
      <selection activeCell="F14" sqref="F14"/>
      <pageMargins left="0.70866141732283472" right="0.70866141732283472" top="0.74803149606299213" bottom="0.74803149606299213" header="0.31496062992125984" footer="0.31496062992125984"/>
      <pageSetup paperSize="9" scale="42" orientation="landscape" r:id="rId2"/>
      <headerFooter>
        <oddHeader>&amp;CBG
Приложение XV</oddHeader>
        <oddFooter>&amp;C&amp;P</oddFooter>
      </headerFooter>
    </customSheetView>
    <customSheetView guid="{BE68C6EB-1B64-4B3E-8DDC-CA26F318E610}" fitToPage="1" topLeftCell="A38">
      <selection activeCell="E65" sqref="E65"/>
      <pageMargins left="0.70866141732283472" right="0.70866141732283472" top="0.74803149606299213" bottom="0.74803149606299213" header="0.31496062992125984" footer="0.31496062992125984"/>
      <pageSetup paperSize="9" scale="32" orientation="landscape" r:id="rId3"/>
      <headerFooter>
        <oddHeader>&amp;CBG
Приложение XV</oddHeader>
        <oddFooter>&amp;C&amp;P</oddFooter>
      </headerFooter>
    </customSheetView>
    <customSheetView guid="{5AF40965-2356-4A48-B6FA-CB814CA4D7B2}" fitToPage="1" topLeftCell="A10">
      <selection activeCell="F14" sqref="F14"/>
      <pageMargins left="0.70866141732283472" right="0.70866141732283472" top="0.74803149606299213" bottom="0.74803149606299213" header="0.31496062992125984" footer="0.31496062992125984"/>
      <pageSetup paperSize="9" scale="42" orientation="landscape" r:id="rId4"/>
      <headerFooter>
        <oddHeader>&amp;CBG
Приложение XV</oddHeader>
        <oddFooter>&amp;C&amp;P</oddFooter>
      </headerFooter>
    </customSheetView>
    <customSheetView guid="{3FCB7B24-049F-4685-83CB-5231093E0117}" fitToPage="1">
      <selection activeCell="D4" sqref="D4"/>
      <pageMargins left="0.70866141732283472" right="0.70866141732283472" top="0.74803149606299213" bottom="0.74803149606299213" header="0.31496062992125984" footer="0.31496062992125984"/>
      <pageSetup paperSize="9" scale="32" orientation="landscape" r:id="rId5"/>
      <headerFooter>
        <oddHeader>&amp;CBG
Приложение XV</oddHeader>
        <oddFooter>&amp;C&amp;P</oddFooter>
      </headerFooter>
    </customSheetView>
    <customSheetView guid="{F277ACEF-9FF8-431F-8537-DE60B790AA4F}" fitToPage="1">
      <selection activeCell="D4" sqref="D4"/>
      <pageMargins left="0.70866141732283472" right="0.70866141732283472" top="0.74803149606299213" bottom="0.74803149606299213" header="0.31496062992125984" footer="0.31496062992125984"/>
      <pageSetup paperSize="9" scale="32" orientation="landscape" r:id="rId6"/>
      <headerFooter>
        <oddHeader>&amp;CBG
Приложение XV</oddHeader>
        <oddFooter>&amp;C&amp;P</oddFooter>
      </headerFooter>
    </customSheetView>
    <customSheetView guid="{08462586-B7E0-434D-B6F4-B2B21EAA5D46}" fitToPage="1" topLeftCell="A10">
      <selection activeCell="F14" sqref="F14"/>
      <pageMargins left="0.70866141732283472" right="0.70866141732283472" top="0.74803149606299213" bottom="0.74803149606299213" header="0.31496062992125984" footer="0.31496062992125984"/>
      <pageSetup paperSize="9" scale="43" orientation="landscape" r:id="rId7"/>
      <headerFooter>
        <oddHeader>&amp;CBG
Приложение XV</oddHeader>
        <oddFooter>&amp;C&amp;P</oddFooter>
      </headerFooter>
    </customSheetView>
    <customSheetView guid="{59094C18-3CB5-482F-AA6A-9C313A318EBB}" fitToPage="1" topLeftCell="A10">
      <selection activeCell="F14" sqref="F14"/>
      <pageMargins left="0.70866141732283472" right="0.70866141732283472" top="0.74803149606299213" bottom="0.74803149606299213" header="0.31496062992125984" footer="0.31496062992125984"/>
      <pageSetup paperSize="9" scale="42" orientation="landscape" r:id="rId8"/>
      <headerFooter>
        <oddHeader>&amp;CBG
Приложение XV</oddHeader>
        <oddFooter>&amp;C&amp;P</oddFooter>
      </headerFooter>
    </customSheetView>
    <customSheetView guid="{FD092655-EBEC-4730-9895-1567D9B70D5F}" fitToPage="1">
      <selection activeCell="A3" sqref="A3"/>
      <pageMargins left="0.70866141732283472" right="0.70866141732283472" top="0.74803149606299213" bottom="0.74803149606299213" header="0.31496062992125984" footer="0.31496062992125984"/>
      <pageSetup paperSize="9" scale="38" orientation="landscape" r:id="rId9"/>
      <headerFooter>
        <oddHeader>&amp;CBG
Приложение XV</oddHeader>
        <oddFooter>&amp;C&amp;P</oddFooter>
      </headerFooter>
    </customSheetView>
    <customSheetView guid="{7CA1DEE6-746E-4947-9BED-24AAED6E8B57}" fitToPage="1">
      <selection activeCell="A3" sqref="A3"/>
      <pageMargins left="0.70866141732283472" right="0.70866141732283472" top="0.74803149606299213" bottom="0.74803149606299213" header="0.31496062992125984" footer="0.31496062992125984"/>
      <pageSetup paperSize="9" scale="38" orientation="landscape" r:id="rId10"/>
      <headerFooter>
        <oddHeader>&amp;CBG
Приложение XV</oddHeader>
        <oddFooter>&amp;C&amp;P</oddFooter>
      </headerFooter>
    </customSheetView>
    <customSheetView guid="{D2C72E70-F766-4D56-9E10-3C91A63BB7F3}" fitToPage="1" topLeftCell="A10">
      <selection activeCell="B11" sqref="B11"/>
      <pageMargins left="0.70866141732283472" right="0.70866141732283472" top="0.74803149606299213" bottom="0.74803149606299213" header="0.31496062992125984" footer="0.31496062992125984"/>
      <pageSetup paperSize="9" scale="42" orientation="landscape" r:id="rId11"/>
      <headerFooter>
        <oddHeader>&amp;CBG
Приложение XV</oddHeader>
        <oddFooter>&amp;C&amp;P</oddFooter>
      </headerFooter>
    </customSheetView>
    <customSheetView guid="{7CCD1884-1631-4809-8751-AE0939C32419}" fitToPage="1">
      <selection activeCell="F14" sqref="F14"/>
      <pageMargins left="0.70866141732283472" right="0.70866141732283472" top="0.74803149606299213" bottom="0.74803149606299213" header="0.31496062992125984" footer="0.31496062992125984"/>
      <pageSetup paperSize="9" scale="43" orientation="landscape" r:id="rId12"/>
      <headerFooter>
        <oddHeader>&amp;CBG
Приложение XV</oddHeader>
        <oddFooter>&amp;C&amp;P</oddFooter>
      </headerFooter>
    </customSheetView>
    <customSheetView guid="{3AD1D9CC-D162-4119-AFCC-0AF9105FB248}" fitToPage="1">
      <selection activeCell="F32" sqref="F32"/>
      <pageMargins left="0.70866141732283472" right="0.70866141732283472" top="0.74803149606299213" bottom="0.74803149606299213" header="0.31496062992125984" footer="0.31496062992125984"/>
      <pageSetup paperSize="9" scale="42" orientation="landscape" r:id="rId13"/>
      <headerFooter>
        <oddHeader>&amp;CBG
Приложение XV</oddHeader>
        <oddFooter>&amp;C&amp;P</oddFooter>
      </headerFooter>
    </customSheetView>
    <customSheetView guid="{931AA63B-6827-4BF4-8E25-ED232A88A09C}" fitToPage="1" topLeftCell="A22">
      <selection activeCell="D30" sqref="D30"/>
      <pageMargins left="0.70866141732283472" right="0.70866141732283472" top="0.74803149606299213" bottom="0.74803149606299213" header="0.31496062992125984" footer="0.31496062992125984"/>
      <pageSetup paperSize="9" scale="37" orientation="landscape" r:id="rId14"/>
      <headerFooter>
        <oddHeader>&amp;CBG
Приложение XV</oddHeader>
        <oddFooter>&amp;C&amp;P</oddFooter>
      </headerFooter>
    </customSheetView>
    <customSheetView guid="{CA1DE4BE-C006-4405-B064-304EE6CCACF1}" fitToPage="1" topLeftCell="A10">
      <selection activeCell="F14" sqref="F14"/>
      <pageMargins left="0.70866141732283472" right="0.70866141732283472" top="0.74803149606299213" bottom="0.74803149606299213" header="0.31496062992125984" footer="0.31496062992125984"/>
      <pageSetup paperSize="9" scale="43" orientation="landscape" r:id="rId15"/>
      <headerFooter>
        <oddHeader>&amp;CBG
Приложение XV</oddHeader>
        <oddFooter>&amp;C&amp;P</oddFooter>
      </headerFooter>
    </customSheetView>
    <customSheetView guid="{D3393B8E-C3CB-4E3A-976E-E4CD065299F0}" fitToPage="1">
      <selection activeCell="D4" sqref="D4"/>
      <pageMargins left="0.70866141732283472" right="0.70866141732283472" top="0.74803149606299213" bottom="0.74803149606299213" header="0.31496062992125984" footer="0.31496062992125984"/>
      <pageSetup paperSize="9" scale="32" orientation="landscape" r:id="rId16"/>
      <headerFooter>
        <oddHeader>&amp;CBG
Приложение XV</oddHeader>
        <oddFooter>&amp;C&amp;P</oddFooter>
      </headerFooter>
    </customSheetView>
    <customSheetView guid="{21329C76-F86B-400D-B8F5-F75B383E5B14}" fitToPage="1" topLeftCell="A10">
      <selection activeCell="F14" sqref="F14"/>
      <pageMargins left="0.70866141732283472" right="0.70866141732283472" top="0.74803149606299213" bottom="0.74803149606299213" header="0.31496062992125984" footer="0.31496062992125984"/>
      <pageSetup paperSize="9" scale="43" orientation="landscape" r:id="rId17"/>
      <headerFooter>
        <oddHeader>&amp;CBG
Приложение XV</oddHeader>
        <oddFooter>&amp;C&amp;P</oddFooter>
      </headerFooter>
    </customSheetView>
    <customSheetView guid="{CFC92B1C-D4F2-414F-8F12-92F529035B08}" fitToPage="1">
      <selection activeCell="E10" sqref="E10"/>
      <pageMargins left="0.70866141732283472" right="0.70866141732283472" top="0.74803149606299213" bottom="0.74803149606299213" header="0.31496062992125984" footer="0.31496062992125984"/>
      <pageSetup paperSize="9" scale="32" orientation="landscape" r:id="rId18"/>
      <headerFooter>
        <oddHeader>&amp;CBG
Приложение XV</oddHeader>
        <oddFooter>&amp;C&amp;P</oddFooter>
      </headerFooter>
    </customSheetView>
    <customSheetView guid="{697182B0-1BEF-4A85-93A0-596802852AF2}" fitToPage="1" topLeftCell="A10">
      <selection activeCell="F14" sqref="F14"/>
      <pageMargins left="0.70866141732283472" right="0.70866141732283472" top="0.74803149606299213" bottom="0.74803149606299213" header="0.31496062992125984" footer="0.31496062992125984"/>
      <pageSetup paperSize="9" scale="42" orientation="landscape" r:id="rId19"/>
      <headerFooter>
        <oddHeader>&amp;CBG
Приложение XV</oddHeader>
        <oddFooter>&amp;C&amp;P</oddFooter>
      </headerFooter>
    </customSheetView>
    <customSheetView guid="{D37F8A47-E42F-4741-BE8D-5D961F7BB394}" fitToPage="1" topLeftCell="A38">
      <selection activeCell="E65" sqref="E65"/>
      <pageMargins left="0.70866141732283472" right="0.70866141732283472" top="0.74803149606299213" bottom="0.74803149606299213" header="0.31496062992125984" footer="0.31496062992125984"/>
      <pageSetup paperSize="9" scale="32" orientation="landscape" r:id="rId20"/>
      <headerFooter>
        <oddHeader>&amp;CBG
Приложение XV</oddHeader>
        <oddFooter>&amp;C&amp;P</oddFooter>
      </headerFooter>
    </customSheetView>
    <customSheetView guid="{C83D4249-7B44-432A-B7FB-A6ACA6880240}" fitToPage="1" topLeftCell="A38">
      <selection activeCell="E65" sqref="E65"/>
      <pageMargins left="0.70866141732283472" right="0.70866141732283472" top="0.74803149606299213" bottom="0.74803149606299213" header="0.31496062992125984" footer="0.31496062992125984"/>
      <pageSetup paperSize="9" scale="32" orientation="landscape" r:id="rId21"/>
      <headerFooter>
        <oddHeader>&amp;CBG
Приложение XV</oddHeader>
        <oddFooter>&amp;C&amp;P</oddFooter>
      </headerFooter>
    </customSheetView>
    <customSheetView guid="{51337751-BEAF-43F3-8CC9-400B99E751E8}" fitToPage="1" topLeftCell="O22">
      <selection activeCell="U38" sqref="U38:AF38"/>
      <pageMargins left="0.70866141732283472" right="0.70866141732283472" top="0.74803149606299213" bottom="0.74803149606299213" header="0.31496062992125984" footer="0.31496062992125984"/>
      <pageSetup paperSize="9" scale="31" orientation="landscape" r:id="rId22"/>
      <headerFooter>
        <oddHeader>&amp;CBG
Приложение XV</oddHeader>
        <oddFooter>&amp;C&amp;P</oddFooter>
      </headerFooter>
    </customSheetView>
    <customSheetView guid="{EB80C77D-AF78-41A9-A5FE-A7459DA92422}" fitToPage="1">
      <selection activeCell="N55" sqref="N55"/>
      <pageMargins left="0.70866141732283472" right="0.70866141732283472" top="0.74803149606299213" bottom="0.74803149606299213" header="0.31496062992125984" footer="0.31496062992125984"/>
      <pageSetup paperSize="9" scale="37" orientation="landscape" r:id="rId23"/>
      <headerFooter>
        <oddHeader>&amp;CBG
Приложение XV</oddHeader>
        <oddFooter>&amp;C&amp;P</oddFooter>
      </headerFooter>
    </customSheetView>
  </customSheetViews>
  <mergeCells count="5">
    <mergeCell ref="L13:M13"/>
    <mergeCell ref="N13:O13"/>
    <mergeCell ref="D12:E13"/>
    <mergeCell ref="H13:I13"/>
    <mergeCell ref="J13:K13"/>
  </mergeCells>
  <pageMargins left="0.70866141732283472" right="0.70866141732283472" top="0.74803149606299213" bottom="0.74803149606299213" header="0.31496062992125984" footer="0.31496062992125984"/>
  <pageSetup paperSize="9" scale="37" orientation="landscape" r:id="rId24"/>
  <headerFooter>
    <oddHeader>&amp;CBG
Приложение XV</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sheetPr>
  <dimension ref="A1:D19"/>
  <sheetViews>
    <sheetView showGridLines="0" workbookViewId="0">
      <selection activeCell="D4" sqref="D4"/>
    </sheetView>
  </sheetViews>
  <sheetFormatPr defaultColWidth="9.140625" defaultRowHeight="12"/>
  <cols>
    <col min="1" max="1" width="5.85546875" style="3" customWidth="1"/>
    <col min="2" max="2" width="3.85546875" style="3" customWidth="1"/>
    <col min="3" max="3" width="64.140625" style="3" customWidth="1"/>
    <col min="4" max="4" width="15" style="3" customWidth="1"/>
    <col min="5" max="16384" width="9.140625" style="3"/>
  </cols>
  <sheetData>
    <row r="1" spans="1:4" ht="12.75">
      <c r="A1" s="588" t="str">
        <f>HYPERLINK("#INDEX!A2","back to index page")</f>
        <v>back to index page</v>
      </c>
      <c r="B1" s="960"/>
      <c r="C1" s="960"/>
    </row>
    <row r="2" spans="1:4" ht="12.75">
      <c r="A2"/>
      <c r="B2"/>
    </row>
    <row r="3" spans="1:4" ht="12.75">
      <c r="A3"/>
      <c r="B3"/>
    </row>
    <row r="4" spans="1:4" ht="12.75">
      <c r="A4"/>
      <c r="B4"/>
    </row>
    <row r="5" spans="1:4" ht="12.75">
      <c r="A5"/>
      <c r="B5"/>
    </row>
    <row r="6" spans="1:4" ht="12.75">
      <c r="A6"/>
      <c r="B6"/>
    </row>
    <row r="7" spans="1:4" ht="12.75">
      <c r="A7"/>
      <c r="B7"/>
    </row>
    <row r="9" spans="1:4">
      <c r="B9" s="493" t="s">
        <v>1350</v>
      </c>
      <c r="C9" s="494"/>
      <c r="D9" s="494"/>
    </row>
    <row r="11" spans="1:4">
      <c r="D11" s="54" t="s">
        <v>51</v>
      </c>
    </row>
    <row r="12" spans="1:4" ht="36">
      <c r="C12" s="28"/>
      <c r="D12" s="155" t="s">
        <v>280</v>
      </c>
    </row>
    <row r="13" spans="1:4">
      <c r="C13" s="28"/>
      <c r="D13" s="33" t="s">
        <v>0</v>
      </c>
    </row>
    <row r="14" spans="1:4" s="15" customFormat="1">
      <c r="B14" s="117" t="s">
        <v>1</v>
      </c>
      <c r="C14" s="56" t="s">
        <v>274</v>
      </c>
      <c r="D14" s="146">
        <v>482632</v>
      </c>
    </row>
    <row r="15" spans="1:4">
      <c r="B15" s="118" t="s">
        <v>2</v>
      </c>
      <c r="C15" s="19" t="s">
        <v>276</v>
      </c>
      <c r="D15" s="150">
        <v>265422</v>
      </c>
    </row>
    <row r="16" spans="1:4">
      <c r="B16" s="118" t="s">
        <v>3</v>
      </c>
      <c r="C16" s="58" t="s">
        <v>277</v>
      </c>
      <c r="D16" s="150">
        <v>-265214</v>
      </c>
    </row>
    <row r="17" spans="2:4">
      <c r="B17" s="118" t="s">
        <v>4</v>
      </c>
      <c r="C17" s="58" t="s">
        <v>278</v>
      </c>
      <c r="D17" s="150">
        <v>-72375</v>
      </c>
    </row>
    <row r="18" spans="2:4">
      <c r="B18" s="118" t="s">
        <v>5</v>
      </c>
      <c r="C18" s="58" t="s">
        <v>279</v>
      </c>
      <c r="D18" s="150">
        <v>-192839</v>
      </c>
    </row>
    <row r="19" spans="2:4" s="15" customFormat="1">
      <c r="B19" s="117">
        <v>6</v>
      </c>
      <c r="C19" s="24" t="s">
        <v>275</v>
      </c>
      <c r="D19" s="146">
        <v>482840</v>
      </c>
    </row>
  </sheetData>
  <customSheetViews>
    <customSheetView guid="{5DDDA852-2807-4645-BC75-EBD4EF3323A7}" topLeftCell="F1">
      <selection activeCell="I16" sqref="I16"/>
      <pageMargins left="0.7" right="0.7" top="0.75" bottom="0.75" header="0.3" footer="0.3"/>
      <pageSetup paperSize="9" orientation="portrait" r:id="rId1"/>
    </customSheetView>
    <customSheetView guid="{DB462ED3-28DC-47D7-98F7-CED01F66E2C7}">
      <selection activeCell="C32" sqref="C32"/>
      <pageMargins left="0.7" right="0.7" top="0.75" bottom="0.75" header="0.3" footer="0.3"/>
      <pageSetup paperSize="9" orientation="portrait" r:id="rId2"/>
    </customSheetView>
    <customSheetView guid="{BE68C6EB-1B64-4B3E-8DDC-CA26F318E610}" topLeftCell="A9">
      <selection activeCell="D4" sqref="D4"/>
      <pageMargins left="0.7" right="0.7" top="0.75" bottom="0.75" header="0.3" footer="0.3"/>
      <pageSetup paperSize="9" orientation="portrait" r:id="rId3"/>
    </customSheetView>
    <customSheetView guid="{5AF40965-2356-4A48-B6FA-CB814CA4D7B2}">
      <selection activeCell="C32" sqref="C32"/>
      <pageMargins left="0.7" right="0.7" top="0.75" bottom="0.75" header="0.3" footer="0.3"/>
      <pageSetup paperSize="9" orientation="portrait" r:id="rId4"/>
    </customSheetView>
    <customSheetView guid="{3FCB7B24-049F-4685-83CB-5231093E0117}">
      <selection activeCell="D4" sqref="D4"/>
      <pageMargins left="0.7" right="0.7" top="0.75" bottom="0.75" header="0.3" footer="0.3"/>
      <pageSetup paperSize="9" orientation="portrait" r:id="rId5"/>
    </customSheetView>
    <customSheetView guid="{F277ACEF-9FF8-431F-8537-DE60B790AA4F}">
      <selection activeCell="H15" sqref="H15"/>
      <pageMargins left="0.7" right="0.7" top="0.75" bottom="0.75" header="0.3" footer="0.3"/>
    </customSheetView>
    <customSheetView guid="{08462586-B7E0-434D-B6F4-B2B21EAA5D46}">
      <selection activeCell="C32" sqref="C32"/>
      <pageMargins left="0.7" right="0.7" top="0.75" bottom="0.75" header="0.3" footer="0.3"/>
      <pageSetup paperSize="9" orientation="portrait" r:id="rId6"/>
    </customSheetView>
    <customSheetView guid="{59094C18-3CB5-482F-AA6A-9C313A318EBB}">
      <selection activeCell="C32" sqref="C32"/>
      <pageMargins left="0.7" right="0.7" top="0.75" bottom="0.75" header="0.3" footer="0.3"/>
      <pageSetup paperSize="9" orientation="portrait" r:id="rId7"/>
    </customSheetView>
    <customSheetView guid="{FD092655-EBEC-4730-9895-1567D9B70D5F}" topLeftCell="A4">
      <selection activeCell="C31" sqref="C31"/>
      <pageMargins left="0.7" right="0.7" top="0.75" bottom="0.75" header="0.3" footer="0.3"/>
    </customSheetView>
    <customSheetView guid="{7CA1DEE6-746E-4947-9BED-24AAED6E8B57}" topLeftCell="A4">
      <selection activeCell="B23" sqref="B23"/>
      <pageMargins left="0.7" right="0.7" top="0.75" bottom="0.75" header="0.3" footer="0.3"/>
      <pageSetup paperSize="9" orientation="portrait" r:id="rId8"/>
    </customSheetView>
    <customSheetView guid="{70E7FFDC-983F-46F7-B68F-0BE0A8C942E0}" topLeftCell="A25">
      <selection activeCell="H52" sqref="H52"/>
      <pageMargins left="0.7" right="0.7" top="0.75" bottom="0.75" header="0.3" footer="0.3"/>
    </customSheetView>
    <customSheetView guid="{F536E858-E5B2-4B36-88FC-BE776803F921}">
      <selection activeCell="C17" sqref="C17:C20"/>
      <pageMargins left="0.7" right="0.7" top="0.75" bottom="0.75" header="0.3" footer="0.3"/>
    </customSheetView>
    <customSheetView guid="{0780CBEB-AF66-401E-9AFD-5F77700585BC}">
      <selection activeCell="D38" sqref="D38"/>
      <pageMargins left="0.7" right="0.7" top="0.75" bottom="0.75" header="0.3" footer="0.3"/>
    </customSheetView>
    <customSheetView guid="{F0048D33-26BA-4893-8BCC-88CEF82FEBB6}">
      <selection activeCell="H40" sqref="H40"/>
      <pageMargins left="0.7" right="0.7" top="0.75" bottom="0.75" header="0.3" footer="0.3"/>
    </customSheetView>
    <customSheetView guid="{8A1326BD-F0AB-414F-9F91-C2BB94CC9C17}">
      <selection activeCell="L19" sqref="L19"/>
      <pageMargins left="0.7" right="0.7" top="0.75" bottom="0.75" header="0.3" footer="0.3"/>
      <pageSetup paperSize="9" orientation="portrait" r:id="rId9"/>
    </customSheetView>
    <customSheetView guid="{FB7DEBE1-1047-4BE4-82FD-4BCA0CA8DD58}" topLeftCell="A10">
      <selection activeCell="B17" sqref="B17"/>
      <pageMargins left="0.7" right="0.7" top="0.75" bottom="0.75" header="0.3" footer="0.3"/>
    </customSheetView>
    <customSheetView guid="{B3153F5C-CAD5-4C41-96F3-3BC56052414C}" topLeftCell="A22">
      <selection activeCell="A27" sqref="A27:C34"/>
      <pageMargins left="0.7" right="0.7" top="0.75" bottom="0.75" header="0.3" footer="0.3"/>
    </customSheetView>
    <customSheetView guid="{A7B3A108-9CF6-4687-9321-110D304B17B9}">
      <selection activeCell="E10" sqref="E10"/>
      <pageMargins left="0.7" right="0.7" top="0.75" bottom="0.75" header="0.3" footer="0.3"/>
    </customSheetView>
    <customSheetView guid="{D2C72E70-F766-4D56-9E10-3C91A63BB7F3}">
      <selection activeCell="B14" sqref="B14"/>
      <pageMargins left="0.7" right="0.7" top="0.75" bottom="0.75" header="0.3" footer="0.3"/>
      <pageSetup paperSize="9" orientation="portrait" r:id="rId10"/>
    </customSheetView>
    <customSheetView guid="{7CCD1884-1631-4809-8751-AE0939C32419}">
      <selection activeCell="I16" sqref="I16"/>
      <pageMargins left="0.7" right="0.7" top="0.75" bottom="0.75" header="0.3" footer="0.3"/>
    </customSheetView>
    <customSheetView guid="{3AD1D9CC-D162-4119-AFCC-0AF9105FB248}">
      <selection activeCell="D39" sqref="D39"/>
      <pageMargins left="0.7" right="0.7" top="0.75" bottom="0.75" header="0.3" footer="0.3"/>
    </customSheetView>
    <customSheetView guid="{931AA63B-6827-4BF4-8E25-ED232A88A09C}">
      <selection activeCell="C18" sqref="C18"/>
      <pageMargins left="0.7" right="0.7" top="0.75" bottom="0.75" header="0.3" footer="0.3"/>
    </customSheetView>
    <customSheetView guid="{CA1DE4BE-C006-4405-B064-304EE6CCACF1}">
      <selection activeCell="C32" sqref="C32"/>
      <pageMargins left="0.7" right="0.7" top="0.75" bottom="0.75" header="0.3" footer="0.3"/>
      <pageSetup paperSize="9" orientation="portrait" r:id="rId11"/>
    </customSheetView>
    <customSheetView guid="{D3393B8E-C3CB-4E3A-976E-E4CD065299F0}">
      <selection activeCell="G14" sqref="G14:I21"/>
      <pageMargins left="0.7" right="0.7" top="0.75" bottom="0.75" header="0.3" footer="0.3"/>
    </customSheetView>
    <customSheetView guid="{21329C76-F86B-400D-B8F5-F75B383E5B14}">
      <selection activeCell="C32" sqref="C32"/>
      <pageMargins left="0.7" right="0.7" top="0.75" bottom="0.75" header="0.3" footer="0.3"/>
      <pageSetup paperSize="9" orientation="portrait" r:id="rId12"/>
    </customSheetView>
    <customSheetView guid="{CFC92B1C-D4F2-414F-8F12-92F529035B08}">
      <selection activeCell="D39" sqref="D39:D40"/>
      <pageMargins left="0.7" right="0.7" top="0.75" bottom="0.75" header="0.3" footer="0.3"/>
      <pageSetup paperSize="9" orientation="portrait" r:id="rId13"/>
    </customSheetView>
    <customSheetView guid="{697182B0-1BEF-4A85-93A0-596802852AF2}">
      <selection activeCell="C32" sqref="C32"/>
      <pageMargins left="0.7" right="0.7" top="0.75" bottom="0.75" header="0.3" footer="0.3"/>
      <pageSetup paperSize="9" orientation="portrait" r:id="rId14"/>
    </customSheetView>
    <customSheetView guid="{D37F8A47-E42F-4741-BE8D-5D961F7BB394}" topLeftCell="A9">
      <selection activeCell="D4" sqref="D4"/>
      <pageMargins left="0.7" right="0.7" top="0.75" bottom="0.75" header="0.3" footer="0.3"/>
      <pageSetup paperSize="9" orientation="portrait" r:id="rId15"/>
    </customSheetView>
    <customSheetView guid="{C83D4249-7B44-432A-B7FB-A6ACA6880240}" topLeftCell="A9">
      <selection activeCell="D4" sqref="D4"/>
      <pageMargins left="0.7" right="0.7" top="0.75" bottom="0.75" header="0.3" footer="0.3"/>
      <pageSetup paperSize="9" orientation="portrait" r:id="rId16"/>
    </customSheetView>
    <customSheetView guid="{51337751-BEAF-43F3-8CC9-400B99E751E8}" topLeftCell="A10">
      <selection activeCell="E38" sqref="E38"/>
      <pageMargins left="0.7" right="0.7" top="0.75" bottom="0.75" header="0.3" footer="0.3"/>
      <pageSetup paperSize="9" orientation="portrait" r:id="rId17"/>
    </customSheetView>
    <customSheetView guid="{EB80C77D-AF78-41A9-A5FE-A7459DA92422}" topLeftCell="F1">
      <selection activeCell="N55" sqref="N55"/>
      <pageMargins left="0.7" right="0.7" top="0.75" bottom="0.75" header="0.3" footer="0.3"/>
      <pageSetup paperSize="9" orientation="portrait" r:id="rId18"/>
    </customSheetView>
  </customSheetViews>
  <pageMargins left="0.7" right="0.7" top="0.75" bottom="0.75" header="0.3" footer="0.3"/>
  <pageSetup paperSize="9" orientation="portrait" r:id="rId19"/>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249977111117893"/>
  </sheetPr>
  <dimension ref="A1:F26"/>
  <sheetViews>
    <sheetView showGridLines="0" workbookViewId="0">
      <selection activeCell="D1" sqref="D1"/>
    </sheetView>
  </sheetViews>
  <sheetFormatPr defaultColWidth="9.140625" defaultRowHeight="12"/>
  <cols>
    <col min="1" max="1" width="5.85546875" style="3" customWidth="1"/>
    <col min="2" max="2" width="4.140625" style="27" customWidth="1"/>
    <col min="3" max="3" width="56.5703125" style="3" customWidth="1"/>
    <col min="4" max="4" width="18.42578125" style="3" customWidth="1"/>
    <col min="5" max="5" width="13.5703125" style="3" customWidth="1"/>
    <col min="6" max="6" width="9.140625" style="3"/>
    <col min="7" max="7" width="22.42578125" style="3" bestFit="1" customWidth="1"/>
    <col min="8" max="8" width="9.140625" style="3"/>
    <col min="9" max="9" width="12.85546875" style="3" customWidth="1"/>
    <col min="10" max="10" width="12.5703125" style="3" bestFit="1" customWidth="1"/>
    <col min="11" max="15" width="9.140625" style="3"/>
    <col min="16" max="16" width="12.140625" style="3" bestFit="1" customWidth="1"/>
    <col min="17" max="18" width="10" style="3" bestFit="1" customWidth="1"/>
    <col min="19" max="19" width="9.140625" style="3"/>
    <col min="20" max="20" width="21.5703125" style="3" bestFit="1" customWidth="1"/>
    <col min="21" max="21" width="18.5703125" style="3" customWidth="1"/>
    <col min="22" max="16384" width="9.140625" style="3"/>
  </cols>
  <sheetData>
    <row r="1" spans="1:6" ht="12.75">
      <c r="A1" s="588" t="str">
        <f>HYPERLINK("#INDEX!A2","back to index page")</f>
        <v>back to index page</v>
      </c>
      <c r="B1" s="960"/>
      <c r="C1" s="960"/>
    </row>
    <row r="2" spans="1:6" ht="12.75">
      <c r="A2"/>
      <c r="B2"/>
    </row>
    <row r="3" spans="1:6" ht="12.75">
      <c r="A3"/>
      <c r="B3"/>
    </row>
    <row r="4" spans="1:6" ht="12.75">
      <c r="A4"/>
      <c r="B4"/>
    </row>
    <row r="5" spans="1:6" ht="12.75">
      <c r="A5"/>
      <c r="B5"/>
    </row>
    <row r="6" spans="1:6" ht="12.75">
      <c r="A6"/>
      <c r="B6"/>
    </row>
    <row r="7" spans="1:6" ht="12.75">
      <c r="A7"/>
      <c r="B7"/>
    </row>
    <row r="8" spans="1:6" ht="12.75">
      <c r="A8"/>
      <c r="B8"/>
    </row>
    <row r="9" spans="1:6">
      <c r="B9" s="493" t="s">
        <v>1787</v>
      </c>
      <c r="C9" s="494"/>
      <c r="D9" s="494"/>
      <c r="E9" s="494"/>
    </row>
    <row r="11" spans="1:6">
      <c r="B11" s="27" t="s">
        <v>142</v>
      </c>
      <c r="E11" s="54" t="s">
        <v>51</v>
      </c>
    </row>
    <row r="12" spans="1:6" s="15" customFormat="1" ht="36">
      <c r="B12" s="652"/>
      <c r="C12" s="653"/>
      <c r="D12" s="618" t="s">
        <v>979</v>
      </c>
      <c r="E12" s="618" t="s">
        <v>980</v>
      </c>
    </row>
    <row r="13" spans="1:6">
      <c r="B13" s="349"/>
      <c r="C13" s="282"/>
      <c r="D13" s="544" t="s">
        <v>32</v>
      </c>
      <c r="E13" s="544" t="s">
        <v>54</v>
      </c>
    </row>
    <row r="14" spans="1:6" s="15" customFormat="1">
      <c r="B14" s="288" t="s">
        <v>265</v>
      </c>
      <c r="C14" s="289" t="s">
        <v>981</v>
      </c>
      <c r="D14" s="146">
        <v>482632</v>
      </c>
      <c r="E14" s="350"/>
    </row>
    <row r="15" spans="1:6" s="27" customFormat="1">
      <c r="B15" s="286" t="s">
        <v>266</v>
      </c>
      <c r="C15" s="287" t="s">
        <v>982</v>
      </c>
      <c r="D15" s="150">
        <v>265422</v>
      </c>
      <c r="E15" s="350"/>
      <c r="F15" s="184"/>
    </row>
    <row r="16" spans="1:6">
      <c r="B16" s="286" t="s">
        <v>267</v>
      </c>
      <c r="C16" s="287" t="s">
        <v>983</v>
      </c>
      <c r="D16" s="150">
        <v>-265214</v>
      </c>
      <c r="E16" s="350"/>
      <c r="F16" s="157"/>
    </row>
    <row r="17" spans="2:6">
      <c r="B17" s="286" t="s">
        <v>537</v>
      </c>
      <c r="C17" s="351" t="s">
        <v>984</v>
      </c>
      <c r="D17" s="150">
        <v>-47568</v>
      </c>
      <c r="E17" s="350"/>
      <c r="F17" s="157"/>
    </row>
    <row r="18" spans="2:6">
      <c r="B18" s="286" t="s">
        <v>847</v>
      </c>
      <c r="C18" s="351" t="s">
        <v>985</v>
      </c>
      <c r="D18" s="150">
        <v>-121013</v>
      </c>
      <c r="E18" s="350"/>
      <c r="F18" s="157"/>
    </row>
    <row r="19" spans="2:6">
      <c r="B19" s="286" t="s">
        <v>538</v>
      </c>
      <c r="C19" s="351" t="s">
        <v>986</v>
      </c>
      <c r="D19" s="150">
        <v>-11553</v>
      </c>
      <c r="E19" s="150">
        <v>26834</v>
      </c>
      <c r="F19" s="157"/>
    </row>
    <row r="20" spans="2:6">
      <c r="B20" s="286" t="s">
        <v>558</v>
      </c>
      <c r="C20" s="351" t="s">
        <v>987</v>
      </c>
      <c r="D20" s="150">
        <v>-24</v>
      </c>
      <c r="E20" s="150">
        <v>24</v>
      </c>
      <c r="F20" s="157"/>
    </row>
    <row r="21" spans="2:6">
      <c r="B21" s="286" t="s">
        <v>559</v>
      </c>
      <c r="C21" s="351" t="s">
        <v>988</v>
      </c>
      <c r="D21" s="150">
        <v>-2391</v>
      </c>
      <c r="E21" s="150">
        <v>0</v>
      </c>
      <c r="F21" s="157"/>
    </row>
    <row r="22" spans="2:6">
      <c r="B22" s="286" t="s">
        <v>539</v>
      </c>
      <c r="C22" s="351" t="s">
        <v>989</v>
      </c>
      <c r="D22" s="150">
        <v>0</v>
      </c>
      <c r="E22" s="150">
        <v>0</v>
      </c>
      <c r="F22" s="157"/>
    </row>
    <row r="23" spans="2:6" s="15" customFormat="1">
      <c r="B23" s="286" t="s">
        <v>560</v>
      </c>
      <c r="C23" s="351" t="s">
        <v>990</v>
      </c>
      <c r="D23" s="150">
        <v>-72375</v>
      </c>
      <c r="E23" s="350"/>
    </row>
    <row r="24" spans="2:6">
      <c r="B24" s="286" t="s">
        <v>561</v>
      </c>
      <c r="C24" s="351" t="s">
        <v>991</v>
      </c>
      <c r="D24" s="150">
        <v>-10290</v>
      </c>
      <c r="E24" s="350"/>
    </row>
    <row r="25" spans="2:6">
      <c r="B25" s="352" t="s">
        <v>541</v>
      </c>
      <c r="C25" s="353" t="s">
        <v>992</v>
      </c>
      <c r="D25" s="150">
        <v>0</v>
      </c>
      <c r="E25" s="350"/>
    </row>
    <row r="26" spans="2:6">
      <c r="B26" s="288" t="s">
        <v>544</v>
      </c>
      <c r="C26" s="289" t="s">
        <v>993</v>
      </c>
      <c r="D26" s="146">
        <v>482840</v>
      </c>
      <c r="E26" s="350"/>
    </row>
  </sheetData>
  <customSheetViews>
    <customSheetView guid="{5DDDA852-2807-4645-BC75-EBD4EF3323A7}" topLeftCell="A10">
      <selection activeCell="D17" sqref="D17"/>
      <pageMargins left="0.7" right="0.7" top="0.75" bottom="0.75" header="0.3" footer="0.3"/>
      <pageSetup paperSize="9" orientation="portrait" r:id="rId1"/>
    </customSheetView>
    <customSheetView guid="{DB462ED3-28DC-47D7-98F7-CED01F66E2C7}" topLeftCell="A16">
      <selection activeCell="D22" sqref="D22"/>
      <pageMargins left="0.7" right="0.7" top="0.75" bottom="0.75" header="0.3" footer="0.3"/>
      <pageSetup paperSize="9" orientation="portrait" r:id="rId2"/>
    </customSheetView>
    <customSheetView guid="{BE68C6EB-1B64-4B3E-8DDC-CA26F318E610}" topLeftCell="A19">
      <selection activeCell="D4" sqref="D4"/>
      <pageMargins left="0.7" right="0.7" top="0.75" bottom="0.75" header="0.3" footer="0.3"/>
      <pageSetup paperSize="9" orientation="portrait" r:id="rId3"/>
    </customSheetView>
    <customSheetView guid="{5AF40965-2356-4A48-B6FA-CB814CA4D7B2}">
      <selection activeCell="D22" sqref="D22"/>
      <pageMargins left="0.7" right="0.7" top="0.75" bottom="0.75" header="0.3" footer="0.3"/>
      <pageSetup paperSize="9" orientation="portrait" r:id="rId4"/>
    </customSheetView>
    <customSheetView guid="{3FCB7B24-049F-4685-83CB-5231093E0117}" topLeftCell="A6">
      <selection activeCell="D4" sqref="D4"/>
      <pageMargins left="0.7" right="0.7" top="0.75" bottom="0.75" header="0.3" footer="0.3"/>
      <pageSetup paperSize="9" orientation="portrait" r:id="rId5"/>
    </customSheetView>
    <customSheetView guid="{F277ACEF-9FF8-431F-8537-DE60B790AA4F}" topLeftCell="A22">
      <selection activeCell="H25" sqref="H25"/>
      <pageMargins left="0.7" right="0.7" top="0.75" bottom="0.75" header="0.3" footer="0.3"/>
      <pageSetup paperSize="9" orientation="portrait" r:id="rId6"/>
    </customSheetView>
    <customSheetView guid="{08462586-B7E0-434D-B6F4-B2B21EAA5D46}" topLeftCell="A16">
      <selection activeCell="D22" sqref="D22"/>
      <pageMargins left="0.7" right="0.7" top="0.75" bottom="0.75" header="0.3" footer="0.3"/>
      <pageSetup paperSize="9" orientation="portrait" r:id="rId7"/>
    </customSheetView>
    <customSheetView guid="{59094C18-3CB5-482F-AA6A-9C313A318EBB}" topLeftCell="A16">
      <selection activeCell="D22" sqref="D22"/>
      <pageMargins left="0.7" right="0.7" top="0.75" bottom="0.75" header="0.3" footer="0.3"/>
      <pageSetup paperSize="9" orientation="portrait" r:id="rId8"/>
    </customSheetView>
    <customSheetView guid="{FD092655-EBEC-4730-9895-1567D9B70D5F}" topLeftCell="A9">
      <selection activeCell="C17" sqref="C17"/>
      <pageMargins left="0.7" right="0.7" top="0.75" bottom="0.75" header="0.3" footer="0.3"/>
    </customSheetView>
    <customSheetView guid="{7CA1DEE6-746E-4947-9BED-24AAED6E8B57}" topLeftCell="A13">
      <selection activeCell="E32" sqref="E32"/>
      <pageMargins left="0.7" right="0.7" top="0.75" bottom="0.75" header="0.3" footer="0.3"/>
      <pageSetup paperSize="9" orientation="portrait" r:id="rId9"/>
    </customSheetView>
    <customSheetView guid="{70E7FFDC-983F-46F7-B68F-0BE0A8C942E0}" topLeftCell="A28">
      <selection activeCell="A33" sqref="A33"/>
      <pageMargins left="0.7" right="0.7" top="0.75" bottom="0.75" header="0.3" footer="0.3"/>
      <pageSetup paperSize="9" orientation="portrait" r:id="rId10"/>
    </customSheetView>
    <customSheetView guid="{F536E858-E5B2-4B36-88FC-BE776803F921}">
      <selection activeCell="C25" sqref="C25"/>
      <pageMargins left="0.7" right="0.7" top="0.75" bottom="0.75" header="0.3" footer="0.3"/>
    </customSheetView>
    <customSheetView guid="{0780CBEB-AF66-401E-9AFD-5F77700585BC}" topLeftCell="A31">
      <selection activeCell="D46" sqref="D46"/>
      <pageMargins left="0.7" right="0.7" top="0.75" bottom="0.75" header="0.3" footer="0.3"/>
      <pageSetup paperSize="9" orientation="portrait" r:id="rId11"/>
    </customSheetView>
    <customSheetView guid="{F0048D33-26BA-4893-8BCC-88CEF82FEBB6}">
      <selection activeCell="H25" sqref="H25"/>
      <pageMargins left="0.7" right="0.7" top="0.75" bottom="0.75" header="0.3" footer="0.3"/>
    </customSheetView>
    <customSheetView guid="{8A1326BD-F0AB-414F-9F91-C2BB94CC9C17}">
      <selection activeCell="C19" sqref="C19"/>
      <pageMargins left="0.7" right="0.7" top="0.75" bottom="0.75" header="0.3" footer="0.3"/>
    </customSheetView>
    <customSheetView guid="{FB7DEBE1-1047-4BE4-82FD-4BCA0CA8DD58}">
      <selection activeCell="F33" sqref="F33"/>
      <pageMargins left="0.7" right="0.7" top="0.75" bottom="0.75" header="0.3" footer="0.3"/>
    </customSheetView>
    <customSheetView guid="{B3153F5C-CAD5-4C41-96F3-3BC56052414C}" topLeftCell="A24">
      <selection activeCell="A32" sqref="A32:C44"/>
      <pageMargins left="0.7" right="0.7" top="0.75" bottom="0.75" header="0.3" footer="0.3"/>
    </customSheetView>
    <customSheetView guid="{A7B3A108-9CF6-4687-9321-110D304B17B9}" scale="110" topLeftCell="A10">
      <selection activeCell="F28" sqref="F28"/>
      <pageMargins left="0.7" right="0.7" top="0.75" bottom="0.75" header="0.3" footer="0.3"/>
      <pageSetup paperSize="9" orientation="portrait" r:id="rId12"/>
    </customSheetView>
    <customSheetView guid="{D2C72E70-F766-4D56-9E10-3C91A63BB7F3}" topLeftCell="A16">
      <selection activeCell="B36" sqref="B36"/>
      <pageMargins left="0.7" right="0.7" top="0.75" bottom="0.75" header="0.3" footer="0.3"/>
      <pageSetup paperSize="9" orientation="portrait" r:id="rId13"/>
    </customSheetView>
    <customSheetView guid="{7CCD1884-1631-4809-8751-AE0939C32419}">
      <selection activeCell="D17" sqref="D17"/>
      <pageMargins left="0.7" right="0.7" top="0.75" bottom="0.75" header="0.3" footer="0.3"/>
      <pageSetup paperSize="9" orientation="portrait" r:id="rId14"/>
    </customSheetView>
    <customSheetView guid="{3AD1D9CC-D162-4119-AFCC-0AF9105FB248}">
      <selection activeCell="C4" sqref="C4:D8"/>
      <pageMargins left="0.7" right="0.7" top="0.75" bottom="0.75" header="0.3" footer="0.3"/>
      <pageSetup paperSize="9" orientation="portrait" r:id="rId15"/>
    </customSheetView>
    <customSheetView guid="{931AA63B-6827-4BF4-8E25-ED232A88A09C}" topLeftCell="A9">
      <selection activeCell="C40" sqref="C40"/>
      <pageMargins left="0.7" right="0.7" top="0.75" bottom="0.75" header="0.3" footer="0.3"/>
    </customSheetView>
    <customSheetView guid="{CA1DE4BE-C006-4405-B064-304EE6CCACF1}" topLeftCell="A16">
      <selection activeCell="D22" sqref="D22"/>
      <pageMargins left="0.7" right="0.7" top="0.75" bottom="0.75" header="0.3" footer="0.3"/>
      <pageSetup paperSize="9" orientation="portrait" r:id="rId16"/>
    </customSheetView>
    <customSheetView guid="{D3393B8E-C3CB-4E3A-976E-E4CD065299F0}">
      <selection activeCell="G14" sqref="G14:I27"/>
      <pageMargins left="0.7" right="0.7" top="0.75" bottom="0.75" header="0.3" footer="0.3"/>
      <pageSetup paperSize="9" orientation="portrait" r:id="rId17"/>
    </customSheetView>
    <customSheetView guid="{21329C76-F86B-400D-B8F5-F75B383E5B14}" topLeftCell="A16">
      <selection activeCell="D22" sqref="D22"/>
      <pageMargins left="0.7" right="0.7" top="0.75" bottom="0.75" header="0.3" footer="0.3"/>
      <pageSetup paperSize="9" orientation="portrait" r:id="rId18"/>
    </customSheetView>
    <customSheetView guid="{CFC92B1C-D4F2-414F-8F12-92F529035B08}" topLeftCell="A37">
      <selection activeCell="D23" sqref="D23"/>
      <pageMargins left="0.7" right="0.7" top="0.75" bottom="0.75" header="0.3" footer="0.3"/>
      <pageSetup paperSize="9" orientation="portrait" r:id="rId19"/>
    </customSheetView>
    <customSheetView guid="{697182B0-1BEF-4A85-93A0-596802852AF2}">
      <selection activeCell="D22" sqref="D22"/>
      <pageMargins left="0.7" right="0.7" top="0.75" bottom="0.75" header="0.3" footer="0.3"/>
      <pageSetup paperSize="9" orientation="portrait" r:id="rId20"/>
    </customSheetView>
    <customSheetView guid="{D37F8A47-E42F-4741-BE8D-5D961F7BB394}" topLeftCell="A19">
      <selection activeCell="D4" sqref="D4"/>
      <pageMargins left="0.7" right="0.7" top="0.75" bottom="0.75" header="0.3" footer="0.3"/>
      <pageSetup paperSize="9" orientation="portrait" r:id="rId21"/>
    </customSheetView>
    <customSheetView guid="{C83D4249-7B44-432A-B7FB-A6ACA6880240}" topLeftCell="A19">
      <selection activeCell="D4" sqref="D4"/>
      <pageMargins left="0.7" right="0.7" top="0.75" bottom="0.75" header="0.3" footer="0.3"/>
      <pageSetup paperSize="9" orientation="portrait" r:id="rId22"/>
    </customSheetView>
    <customSheetView guid="{51337751-BEAF-43F3-8CC9-400B99E751E8}" topLeftCell="A16">
      <selection activeCell="M47" sqref="M47"/>
      <pageMargins left="0.7" right="0.7" top="0.75" bottom="0.75" header="0.3" footer="0.3"/>
      <pageSetup paperSize="9" orientation="portrait" r:id="rId23"/>
    </customSheetView>
    <customSheetView guid="{EB80C77D-AF78-41A9-A5FE-A7459DA92422}" topLeftCell="A10">
      <selection activeCell="N55" sqref="N55"/>
      <pageMargins left="0.7" right="0.7" top="0.75" bottom="0.75" header="0.3" footer="0.3"/>
      <pageSetup paperSize="9" orientation="portrait" r:id="rId24"/>
    </customSheetView>
  </customSheetViews>
  <pageMargins left="0.7" right="0.7" top="0.75" bottom="0.75" header="0.3" footer="0.3"/>
  <pageSetup paperSize="9" orientation="portrait"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M66"/>
  <sheetViews>
    <sheetView showGridLines="0" zoomScaleNormal="100" workbookViewId="0">
      <selection activeCell="D1" sqref="D1"/>
    </sheetView>
  </sheetViews>
  <sheetFormatPr defaultColWidth="9.140625" defaultRowHeight="12"/>
  <cols>
    <col min="1" max="1" width="2.7109375" style="66" customWidth="1"/>
    <col min="2" max="2" width="6.5703125" style="74" customWidth="1"/>
    <col min="3" max="3" width="50.42578125" style="67" customWidth="1"/>
    <col min="4" max="4" width="20.42578125" style="73" customWidth="1"/>
    <col min="5" max="5" width="26.7109375" style="73" customWidth="1"/>
    <col min="6" max="6" width="10.140625" style="73" customWidth="1"/>
    <col min="7" max="7" width="10.28515625" style="66" customWidth="1"/>
    <col min="8" max="10" width="3" style="66" customWidth="1"/>
    <col min="11" max="16384" width="9.140625" style="66"/>
  </cols>
  <sheetData>
    <row r="1" spans="1:7" ht="12.75">
      <c r="A1" s="587" t="str">
        <f>HYPERLINK("#INDEX!A2","back to index page")</f>
        <v>back to index page</v>
      </c>
      <c r="B1" s="946"/>
      <c r="C1" s="949"/>
      <c r="D1" s="66"/>
      <c r="E1" s="66"/>
      <c r="F1" s="66"/>
      <c r="G1" s="74"/>
    </row>
    <row r="2" spans="1:7" ht="12.75">
      <c r="A2" s="948"/>
      <c r="B2" s="67"/>
      <c r="C2" s="73"/>
      <c r="D2" s="66"/>
      <c r="E2" s="66"/>
      <c r="F2" s="66"/>
      <c r="G2" s="74"/>
    </row>
    <row r="3" spans="1:7" ht="12.75">
      <c r="A3" s="948"/>
      <c r="B3" s="67"/>
      <c r="C3" s="73"/>
      <c r="D3" s="66"/>
      <c r="E3" s="66"/>
      <c r="F3" s="66"/>
      <c r="G3" s="74"/>
    </row>
    <row r="4" spans="1:7" ht="12.75">
      <c r="A4" s="948"/>
      <c r="B4" s="67"/>
      <c r="C4" s="73"/>
      <c r="D4" s="66"/>
      <c r="E4" s="66"/>
      <c r="F4" s="66"/>
      <c r="G4" s="74"/>
    </row>
    <row r="5" spans="1:7" ht="12.75">
      <c r="A5" s="948"/>
      <c r="B5" s="67"/>
      <c r="C5" s="73"/>
      <c r="D5" s="66"/>
      <c r="E5" s="66"/>
      <c r="F5" s="66"/>
      <c r="G5" s="74"/>
    </row>
    <row r="6" spans="1:7" ht="12.75">
      <c r="A6" s="948"/>
      <c r="B6" s="67"/>
      <c r="C6" s="73"/>
      <c r="D6" s="66"/>
      <c r="E6" s="66"/>
      <c r="F6" s="66"/>
      <c r="G6" s="74"/>
    </row>
    <row r="7" spans="1:7" ht="12.75">
      <c r="A7" s="948"/>
      <c r="B7" s="67"/>
      <c r="C7" s="73"/>
      <c r="D7" s="66"/>
      <c r="E7" s="66"/>
      <c r="F7" s="66"/>
      <c r="G7" s="74"/>
    </row>
    <row r="8" spans="1:7" ht="12.75">
      <c r="A8" s="948"/>
      <c r="B8" s="67"/>
      <c r="C8" s="73"/>
      <c r="D8" s="66"/>
      <c r="E8" s="66"/>
      <c r="F8" s="66"/>
      <c r="G8" s="74"/>
    </row>
    <row r="9" spans="1:7" ht="24.75" customHeight="1">
      <c r="B9" s="999" t="s">
        <v>1295</v>
      </c>
      <c r="C9" s="999"/>
      <c r="D9" s="999"/>
      <c r="E9" s="872"/>
      <c r="F9" s="950"/>
    </row>
    <row r="10" spans="1:7">
      <c r="B10" s="75"/>
    </row>
    <row r="11" spans="1:7" s="879" customFormat="1" ht="24">
      <c r="B11" s="881"/>
      <c r="C11" s="882" t="s">
        <v>302</v>
      </c>
      <c r="D11" s="880" t="s">
        <v>413</v>
      </c>
      <c r="E11" s="880" t="s">
        <v>465</v>
      </c>
      <c r="F11" s="951"/>
    </row>
    <row r="12" spans="1:7">
      <c r="B12" s="205">
        <v>1</v>
      </c>
      <c r="C12" s="206" t="s">
        <v>303</v>
      </c>
      <c r="D12" s="207" t="s">
        <v>652</v>
      </c>
      <c r="E12" s="207" t="s">
        <v>652</v>
      </c>
      <c r="G12" s="76"/>
    </row>
    <row r="13" spans="1:7" ht="24">
      <c r="B13" s="205">
        <v>2</v>
      </c>
      <c r="C13" s="206" t="s">
        <v>305</v>
      </c>
      <c r="D13" s="207" t="s">
        <v>304</v>
      </c>
      <c r="E13" s="885" t="s">
        <v>1553</v>
      </c>
      <c r="G13" s="76"/>
    </row>
    <row r="14" spans="1:7">
      <c r="B14" s="205" t="s">
        <v>660</v>
      </c>
      <c r="C14" s="206" t="s">
        <v>1906</v>
      </c>
      <c r="D14" s="207" t="s">
        <v>1909</v>
      </c>
      <c r="E14" s="207" t="s">
        <v>1909</v>
      </c>
      <c r="G14" s="76"/>
    </row>
    <row r="15" spans="1:7" ht="14.25" customHeight="1">
      <c r="B15" s="205">
        <v>3</v>
      </c>
      <c r="C15" s="206" t="s">
        <v>306</v>
      </c>
      <c r="D15" s="207" t="s">
        <v>307</v>
      </c>
      <c r="E15" s="207" t="s">
        <v>307</v>
      </c>
      <c r="G15" s="76"/>
    </row>
    <row r="16" spans="1:7" ht="25.5" customHeight="1">
      <c r="B16" s="205" t="s">
        <v>1907</v>
      </c>
      <c r="C16" s="206" t="s">
        <v>1908</v>
      </c>
      <c r="D16" s="207" t="s">
        <v>339</v>
      </c>
      <c r="E16" s="207" t="s">
        <v>330</v>
      </c>
      <c r="G16" s="76"/>
    </row>
    <row r="17" spans="2:13" s="65" customFormat="1" ht="29.25" customHeight="1">
      <c r="B17" s="208"/>
      <c r="C17" s="209" t="s">
        <v>308</v>
      </c>
      <c r="D17" s="210"/>
      <c r="E17" s="878"/>
      <c r="F17" s="952"/>
      <c r="G17" s="77"/>
      <c r="I17" s="66"/>
      <c r="J17" s="66"/>
      <c r="K17" s="66"/>
      <c r="L17" s="66"/>
      <c r="M17" s="66"/>
    </row>
    <row r="18" spans="2:13" ht="21.75" customHeight="1">
      <c r="B18" s="205">
        <v>4</v>
      </c>
      <c r="C18" s="206" t="s">
        <v>309</v>
      </c>
      <c r="D18" s="211" t="s">
        <v>310</v>
      </c>
      <c r="E18" s="211" t="s">
        <v>288</v>
      </c>
      <c r="F18" s="953"/>
      <c r="G18" s="76"/>
    </row>
    <row r="19" spans="2:13" ht="21.75" customHeight="1">
      <c r="B19" s="205">
        <v>5</v>
      </c>
      <c r="C19" s="206" t="s">
        <v>311</v>
      </c>
      <c r="D19" s="211" t="s">
        <v>310</v>
      </c>
      <c r="E19" s="211" t="s">
        <v>288</v>
      </c>
      <c r="F19" s="953"/>
      <c r="G19" s="76"/>
    </row>
    <row r="20" spans="2:13" ht="25.5" customHeight="1">
      <c r="B20" s="205">
        <v>6</v>
      </c>
      <c r="C20" s="206" t="s">
        <v>312</v>
      </c>
      <c r="D20" s="207" t="s">
        <v>313</v>
      </c>
      <c r="E20" s="207" t="s">
        <v>313</v>
      </c>
      <c r="F20" s="953"/>
      <c r="G20" s="76"/>
    </row>
    <row r="21" spans="2:13" ht="21.75" customHeight="1">
      <c r="B21" s="205">
        <v>7</v>
      </c>
      <c r="C21" s="206" t="s">
        <v>314</v>
      </c>
      <c r="D21" s="211" t="s">
        <v>296</v>
      </c>
      <c r="E21" s="211" t="s">
        <v>1910</v>
      </c>
      <c r="F21" s="953"/>
      <c r="G21" s="76"/>
    </row>
    <row r="22" spans="2:13" ht="24">
      <c r="B22" s="205">
        <v>8</v>
      </c>
      <c r="C22" s="206" t="s">
        <v>315</v>
      </c>
      <c r="D22" s="207" t="s">
        <v>651</v>
      </c>
      <c r="E22" s="211" t="s">
        <v>1920</v>
      </c>
      <c r="F22" s="953"/>
      <c r="G22" s="76"/>
    </row>
    <row r="23" spans="2:13" ht="21.75" customHeight="1">
      <c r="B23" s="205">
        <v>9</v>
      </c>
      <c r="C23" s="206" t="s">
        <v>316</v>
      </c>
      <c r="D23" s="207" t="s">
        <v>317</v>
      </c>
      <c r="E23" s="207" t="s">
        <v>332</v>
      </c>
      <c r="F23" s="954"/>
      <c r="G23" s="76"/>
    </row>
    <row r="24" spans="2:13" ht="21.75" customHeight="1">
      <c r="B24" s="205" t="s">
        <v>318</v>
      </c>
      <c r="C24" s="206" t="s">
        <v>319</v>
      </c>
      <c r="D24" s="212">
        <v>1</v>
      </c>
      <c r="E24" s="207" t="s">
        <v>332</v>
      </c>
      <c r="F24" s="954"/>
      <c r="G24" s="76"/>
    </row>
    <row r="25" spans="2:13" ht="21.75" customHeight="1">
      <c r="B25" s="205" t="s">
        <v>320</v>
      </c>
      <c r="C25" s="206" t="s">
        <v>321</v>
      </c>
      <c r="D25" s="212">
        <v>1</v>
      </c>
      <c r="E25" s="207" t="s">
        <v>332</v>
      </c>
      <c r="F25" s="954"/>
      <c r="G25" s="76"/>
    </row>
    <row r="26" spans="2:13" ht="21.75" customHeight="1">
      <c r="B26" s="205">
        <v>10</v>
      </c>
      <c r="C26" s="206" t="s">
        <v>322</v>
      </c>
      <c r="D26" s="207" t="s">
        <v>323</v>
      </c>
      <c r="E26" s="211" t="s">
        <v>1931</v>
      </c>
      <c r="F26" s="953"/>
      <c r="G26" s="76"/>
    </row>
    <row r="27" spans="2:13" ht="26.25" customHeight="1">
      <c r="B27" s="205">
        <v>11</v>
      </c>
      <c r="C27" s="206" t="s">
        <v>324</v>
      </c>
      <c r="D27" s="213">
        <v>36186</v>
      </c>
      <c r="E27" s="391" t="s">
        <v>1912</v>
      </c>
      <c r="F27" s="954"/>
      <c r="G27" s="76"/>
    </row>
    <row r="28" spans="2:13" ht="21.75" customHeight="1">
      <c r="B28" s="205">
        <v>12</v>
      </c>
      <c r="C28" s="206" t="s">
        <v>325</v>
      </c>
      <c r="D28" s="207" t="s">
        <v>326</v>
      </c>
      <c r="E28" s="207" t="s">
        <v>1911</v>
      </c>
      <c r="G28" s="76"/>
    </row>
    <row r="29" spans="2:13" ht="25.5" customHeight="1">
      <c r="B29" s="205">
        <v>13</v>
      </c>
      <c r="C29" s="206" t="s">
        <v>327</v>
      </c>
      <c r="D29" s="207" t="s">
        <v>328</v>
      </c>
      <c r="E29" s="391" t="s">
        <v>1919</v>
      </c>
      <c r="F29" s="954"/>
      <c r="G29" s="76"/>
    </row>
    <row r="30" spans="2:13" ht="21.75" customHeight="1">
      <c r="B30" s="205">
        <v>14</v>
      </c>
      <c r="C30" s="206" t="s">
        <v>329</v>
      </c>
      <c r="D30" s="207" t="s">
        <v>330</v>
      </c>
      <c r="E30" s="207" t="s">
        <v>330</v>
      </c>
      <c r="G30" s="76"/>
    </row>
    <row r="31" spans="2:13" ht="21.75" customHeight="1">
      <c r="B31" s="205">
        <v>15</v>
      </c>
      <c r="C31" s="206" t="s">
        <v>331</v>
      </c>
      <c r="D31" s="207" t="s">
        <v>332</v>
      </c>
      <c r="E31" s="207" t="s">
        <v>332</v>
      </c>
      <c r="F31" s="954"/>
      <c r="G31" s="76"/>
    </row>
    <row r="32" spans="2:13" ht="21.75" customHeight="1">
      <c r="B32" s="205">
        <v>16</v>
      </c>
      <c r="C32" s="206" t="s">
        <v>333</v>
      </c>
      <c r="D32" s="207" t="s">
        <v>332</v>
      </c>
      <c r="E32" s="207" t="s">
        <v>332</v>
      </c>
      <c r="F32" s="954"/>
      <c r="G32" s="76"/>
    </row>
    <row r="33" spans="2:7" s="65" customFormat="1" ht="21.75" customHeight="1">
      <c r="B33" s="208"/>
      <c r="C33" s="209" t="s">
        <v>334</v>
      </c>
      <c r="D33" s="210"/>
      <c r="E33" s="878"/>
      <c r="F33" s="955"/>
      <c r="G33" s="77"/>
    </row>
    <row r="34" spans="2:7" ht="21.75" customHeight="1">
      <c r="B34" s="205">
        <v>17</v>
      </c>
      <c r="C34" s="206" t="s">
        <v>335</v>
      </c>
      <c r="D34" s="207" t="s">
        <v>336</v>
      </c>
      <c r="E34" s="207" t="s">
        <v>336</v>
      </c>
      <c r="G34" s="76"/>
    </row>
    <row r="35" spans="2:7" ht="28.5" customHeight="1">
      <c r="B35" s="205">
        <v>18</v>
      </c>
      <c r="C35" s="206" t="s">
        <v>337</v>
      </c>
      <c r="D35" s="207" t="s">
        <v>332</v>
      </c>
      <c r="E35" s="391" t="s">
        <v>1930</v>
      </c>
      <c r="F35" s="954"/>
      <c r="G35" s="76"/>
    </row>
    <row r="36" spans="2:7" ht="21.75" customHeight="1">
      <c r="B36" s="205">
        <v>19</v>
      </c>
      <c r="C36" s="206" t="s">
        <v>338</v>
      </c>
      <c r="D36" s="207" t="s">
        <v>339</v>
      </c>
      <c r="E36" s="207" t="s">
        <v>332</v>
      </c>
      <c r="G36" s="76"/>
    </row>
    <row r="37" spans="2:7" ht="21.75" customHeight="1">
      <c r="B37" s="205" t="s">
        <v>340</v>
      </c>
      <c r="C37" s="206" t="s">
        <v>341</v>
      </c>
      <c r="D37" s="207" t="s">
        <v>342</v>
      </c>
      <c r="E37" s="207" t="s">
        <v>1932</v>
      </c>
      <c r="G37" s="76"/>
    </row>
    <row r="38" spans="2:7" ht="21.75" customHeight="1">
      <c r="B38" s="205" t="s">
        <v>343</v>
      </c>
      <c r="C38" s="206" t="s">
        <v>344</v>
      </c>
      <c r="D38" s="207" t="s">
        <v>342</v>
      </c>
      <c r="E38" s="207" t="s">
        <v>1932</v>
      </c>
      <c r="G38" s="76"/>
    </row>
    <row r="39" spans="2:7" ht="21.75" customHeight="1">
      <c r="B39" s="205">
        <v>21</v>
      </c>
      <c r="C39" s="206" t="s">
        <v>345</v>
      </c>
      <c r="D39" s="207" t="s">
        <v>332</v>
      </c>
      <c r="E39" s="207" t="s">
        <v>332</v>
      </c>
      <c r="F39" s="954"/>
      <c r="G39" s="76"/>
    </row>
    <row r="40" spans="2:7" ht="21.75" customHeight="1">
      <c r="B40" s="205">
        <v>22</v>
      </c>
      <c r="C40" s="206" t="s">
        <v>346</v>
      </c>
      <c r="D40" s="207" t="s">
        <v>332</v>
      </c>
      <c r="E40" s="207" t="s">
        <v>332</v>
      </c>
      <c r="F40" s="954"/>
      <c r="G40" s="76"/>
    </row>
    <row r="41" spans="2:7" ht="21.75" customHeight="1">
      <c r="B41" s="205">
        <v>23</v>
      </c>
      <c r="C41" s="206" t="s">
        <v>347</v>
      </c>
      <c r="D41" s="207" t="s">
        <v>332</v>
      </c>
      <c r="E41" s="207" t="s">
        <v>332</v>
      </c>
      <c r="F41" s="954"/>
      <c r="G41" s="76"/>
    </row>
    <row r="42" spans="2:7" ht="21.75" customHeight="1">
      <c r="B42" s="205">
        <v>24</v>
      </c>
      <c r="C42" s="206" t="s">
        <v>348</v>
      </c>
      <c r="D42" s="207" t="s">
        <v>332</v>
      </c>
      <c r="E42" s="207" t="s">
        <v>332</v>
      </c>
      <c r="F42" s="954"/>
      <c r="G42" s="76"/>
    </row>
    <row r="43" spans="2:7" ht="21.75" customHeight="1">
      <c r="B43" s="205">
        <v>25</v>
      </c>
      <c r="C43" s="206" t="s">
        <v>349</v>
      </c>
      <c r="D43" s="207" t="s">
        <v>332</v>
      </c>
      <c r="E43" s="207" t="s">
        <v>332</v>
      </c>
      <c r="F43" s="954"/>
      <c r="G43" s="76"/>
    </row>
    <row r="44" spans="2:7" ht="21.75" customHeight="1">
      <c r="B44" s="205">
        <v>26</v>
      </c>
      <c r="C44" s="206" t="s">
        <v>350</v>
      </c>
      <c r="D44" s="207" t="s">
        <v>332</v>
      </c>
      <c r="E44" s="207" t="s">
        <v>332</v>
      </c>
      <c r="F44" s="954"/>
      <c r="G44" s="76"/>
    </row>
    <row r="45" spans="2:7" ht="21.75" customHeight="1">
      <c r="B45" s="205">
        <v>27</v>
      </c>
      <c r="C45" s="206" t="s">
        <v>351</v>
      </c>
      <c r="D45" s="207" t="s">
        <v>332</v>
      </c>
      <c r="E45" s="207" t="s">
        <v>332</v>
      </c>
      <c r="F45" s="954"/>
      <c r="G45" s="76"/>
    </row>
    <row r="46" spans="2:7" ht="21.75" customHeight="1">
      <c r="B46" s="205">
        <v>28</v>
      </c>
      <c r="C46" s="206" t="s">
        <v>352</v>
      </c>
      <c r="D46" s="207" t="s">
        <v>332</v>
      </c>
      <c r="E46" s="207" t="s">
        <v>332</v>
      </c>
      <c r="F46" s="954"/>
      <c r="G46" s="76"/>
    </row>
    <row r="47" spans="2:7" ht="21.75" customHeight="1">
      <c r="B47" s="205">
        <v>29</v>
      </c>
      <c r="C47" s="206" t="s">
        <v>353</v>
      </c>
      <c r="D47" s="207" t="s">
        <v>332</v>
      </c>
      <c r="E47" s="207" t="s">
        <v>332</v>
      </c>
      <c r="F47" s="954"/>
      <c r="G47" s="76"/>
    </row>
    <row r="48" spans="2:7" ht="21.75" customHeight="1">
      <c r="B48" s="205">
        <v>30</v>
      </c>
      <c r="C48" s="206" t="s">
        <v>354</v>
      </c>
      <c r="D48" s="207" t="s">
        <v>332</v>
      </c>
      <c r="E48" s="207" t="s">
        <v>332</v>
      </c>
      <c r="F48" s="954"/>
      <c r="G48" s="76"/>
    </row>
    <row r="49" spans="2:7" ht="21.75" customHeight="1">
      <c r="B49" s="205">
        <v>31</v>
      </c>
      <c r="C49" s="206" t="s">
        <v>355</v>
      </c>
      <c r="D49" s="207" t="s">
        <v>332</v>
      </c>
      <c r="E49" s="207" t="s">
        <v>332</v>
      </c>
      <c r="F49" s="954"/>
      <c r="G49" s="76"/>
    </row>
    <row r="50" spans="2:7" ht="21.75" customHeight="1">
      <c r="B50" s="205">
        <v>32</v>
      </c>
      <c r="C50" s="206" t="s">
        <v>356</v>
      </c>
      <c r="D50" s="207" t="s">
        <v>332</v>
      </c>
      <c r="E50" s="207" t="s">
        <v>332</v>
      </c>
      <c r="F50" s="954"/>
      <c r="G50" s="76"/>
    </row>
    <row r="51" spans="2:7" ht="21.75" customHeight="1">
      <c r="B51" s="205">
        <v>33</v>
      </c>
      <c r="C51" s="206" t="s">
        <v>357</v>
      </c>
      <c r="D51" s="207" t="s">
        <v>332</v>
      </c>
      <c r="E51" s="207" t="s">
        <v>332</v>
      </c>
      <c r="F51" s="954"/>
      <c r="G51" s="76"/>
    </row>
    <row r="52" spans="2:7" ht="21.75" customHeight="1">
      <c r="B52" s="205">
        <v>34</v>
      </c>
      <c r="C52" s="206" t="s">
        <v>358</v>
      </c>
      <c r="D52" s="207" t="s">
        <v>332</v>
      </c>
      <c r="E52" s="207" t="s">
        <v>332</v>
      </c>
      <c r="F52" s="954"/>
      <c r="G52" s="76"/>
    </row>
    <row r="53" spans="2:7" ht="21.75" customHeight="1">
      <c r="B53" s="205" t="s">
        <v>1915</v>
      </c>
      <c r="C53" s="206" t="s">
        <v>1916</v>
      </c>
      <c r="D53" s="207" t="s">
        <v>332</v>
      </c>
      <c r="E53" s="877"/>
      <c r="F53" s="956"/>
      <c r="G53" s="76"/>
    </row>
    <row r="54" spans="2:7" ht="26.25" customHeight="1">
      <c r="B54" s="205" t="s">
        <v>1917</v>
      </c>
      <c r="C54" s="206" t="s">
        <v>1918</v>
      </c>
      <c r="D54" s="211">
        <v>1</v>
      </c>
      <c r="E54" s="211" t="s">
        <v>1973</v>
      </c>
      <c r="F54" s="956"/>
      <c r="G54" s="76"/>
    </row>
    <row r="55" spans="2:7" ht="26.25" customHeight="1">
      <c r="B55" s="205">
        <v>35</v>
      </c>
      <c r="C55" s="206" t="s">
        <v>359</v>
      </c>
      <c r="D55" s="207" t="s">
        <v>332</v>
      </c>
      <c r="E55" s="211" t="s">
        <v>1972</v>
      </c>
      <c r="F55" s="956"/>
      <c r="G55" s="76"/>
    </row>
    <row r="56" spans="2:7" ht="21.75" customHeight="1">
      <c r="B56" s="205">
        <v>36</v>
      </c>
      <c r="C56" s="206" t="s">
        <v>360</v>
      </c>
      <c r="D56" s="207" t="s">
        <v>339</v>
      </c>
      <c r="E56" s="207" t="s">
        <v>339</v>
      </c>
      <c r="F56" s="956"/>
      <c r="G56" s="76"/>
    </row>
    <row r="57" spans="2:7">
      <c r="B57" s="205">
        <v>37</v>
      </c>
      <c r="C57" s="206" t="s">
        <v>361</v>
      </c>
      <c r="D57" s="211" t="s">
        <v>332</v>
      </c>
      <c r="E57" s="211" t="s">
        <v>332</v>
      </c>
      <c r="F57" s="956"/>
      <c r="G57" s="76"/>
    </row>
    <row r="58" spans="2:7">
      <c r="B58" s="205" t="s">
        <v>1913</v>
      </c>
      <c r="C58" s="206" t="s">
        <v>1914</v>
      </c>
      <c r="D58" s="211" t="s">
        <v>332</v>
      </c>
      <c r="E58" s="211" t="s">
        <v>332</v>
      </c>
      <c r="F58" s="954"/>
    </row>
    <row r="61" spans="2:7">
      <c r="D61" s="67"/>
      <c r="E61" s="67"/>
      <c r="F61" s="67"/>
    </row>
    <row r="62" spans="2:7">
      <c r="C62" s="66"/>
      <c r="D62" s="66"/>
      <c r="E62" s="66"/>
      <c r="F62" s="66"/>
    </row>
    <row r="63" spans="2:7">
      <c r="C63" s="66"/>
      <c r="D63" s="66"/>
      <c r="E63" s="66"/>
      <c r="F63" s="66"/>
    </row>
    <row r="64" spans="2:7">
      <c r="C64" s="66"/>
      <c r="D64" s="66"/>
      <c r="E64" s="66"/>
      <c r="F64" s="66"/>
    </row>
    <row r="65" spans="3:6">
      <c r="C65" s="66"/>
      <c r="D65" s="66"/>
      <c r="E65" s="66"/>
      <c r="F65" s="66"/>
    </row>
    <row r="66" spans="3:6">
      <c r="C66" s="66"/>
      <c r="D66" s="66"/>
      <c r="E66" s="66"/>
      <c r="F66" s="66"/>
    </row>
  </sheetData>
  <customSheetViews>
    <customSheetView guid="{5DDDA852-2807-4645-BC75-EBD4EF3323A7}">
      <selection activeCell="I7" sqref="I7"/>
      <pageMargins left="0.7" right="0.7" top="0.75" bottom="0.75" header="0.3" footer="0.3"/>
      <pageSetup paperSize="9" orientation="portrait" r:id="rId1"/>
    </customSheetView>
    <customSheetView guid="{DB462ED3-28DC-47D7-98F7-CED01F66E2C7}" topLeftCell="A37">
      <selection activeCell="B52" sqref="B52:C52"/>
      <pageMargins left="0.7" right="0.7" top="0.75" bottom="0.75" header="0.3" footer="0.3"/>
      <pageSetup paperSize="9" orientation="portrait" r:id="rId2"/>
    </customSheetView>
    <customSheetView guid="{BE68C6EB-1B64-4B3E-8DDC-CA26F318E610}" topLeftCell="A55">
      <selection activeCell="D69" sqref="D69"/>
      <pageMargins left="0.7" right="0.7" top="0.75" bottom="0.75" header="0.3" footer="0.3"/>
      <pageSetup paperSize="9" orientation="portrait" r:id="rId3"/>
    </customSheetView>
    <customSheetView guid="{5AF40965-2356-4A48-B6FA-CB814CA4D7B2}" topLeftCell="A37">
      <selection activeCell="B52" sqref="B52:C52"/>
      <pageMargins left="0.7" right="0.7" top="0.75" bottom="0.75" header="0.3" footer="0.3"/>
      <pageSetup paperSize="9" orientation="portrait" r:id="rId4"/>
    </customSheetView>
    <customSheetView guid="{3FCB7B24-049F-4685-83CB-5231093E0117}" topLeftCell="A11">
      <selection activeCell="C24" sqref="C23:C24"/>
      <pageMargins left="0.7" right="0.7" top="0.75" bottom="0.75" header="0.3" footer="0.3"/>
      <pageSetup paperSize="9" orientation="portrait" r:id="rId5"/>
    </customSheetView>
    <customSheetView guid="{F277ACEF-9FF8-431F-8537-DE60B790AA4F}">
      <selection activeCell="B10" sqref="B10"/>
      <pageMargins left="0.7" right="0.7" top="0.75" bottom="0.75" header="0.3" footer="0.3"/>
      <pageSetup paperSize="9" orientation="portrait" r:id="rId6"/>
    </customSheetView>
    <customSheetView guid="{08462586-B7E0-434D-B6F4-B2B21EAA5D46}">
      <selection activeCell="E25" sqref="E25"/>
      <pageMargins left="0.7" right="0.7" top="0.75" bottom="0.75" header="0.3" footer="0.3"/>
      <pageSetup paperSize="9" orientation="portrait" r:id="rId7"/>
    </customSheetView>
    <customSheetView guid="{59094C18-3CB5-482F-AA6A-9C313A318EBB}">
      <selection activeCell="C11" sqref="C11"/>
      <pageMargins left="0.7" right="0.7" top="0.75" bottom="0.75" header="0.3" footer="0.3"/>
      <pageSetup paperSize="9" orientation="portrait" r:id="rId8"/>
    </customSheetView>
    <customSheetView guid="{FD092655-EBEC-4730-9895-1567D9B70D5F}" topLeftCell="A19">
      <selection activeCell="A19" sqref="A1:XFD1048576"/>
      <pageMargins left="0.7" right="0.7" top="0.75" bottom="0.75" header="0.3" footer="0.3"/>
      <pageSetup paperSize="9" orientation="portrait" r:id="rId9"/>
    </customSheetView>
    <customSheetView guid="{7CA1DEE6-746E-4947-9BED-24AAED6E8B57}">
      <selection activeCell="C12" sqref="C12"/>
      <pageMargins left="0.7" right="0.7" top="0.75" bottom="0.75" header="0.3" footer="0.3"/>
      <pageSetup paperSize="9" orientation="portrait" r:id="rId10"/>
    </customSheetView>
    <customSheetView guid="{70E7FFDC-983F-46F7-B68F-0BE0A8C942E0}">
      <selection activeCell="D38" sqref="D38"/>
      <pageMargins left="0.7" right="0.7" top="0.75" bottom="0.75" header="0.3" footer="0.3"/>
      <pageSetup paperSize="9" orientation="portrait" r:id="rId11"/>
    </customSheetView>
    <customSheetView guid="{F536E858-E5B2-4B36-88FC-BE776803F921}">
      <selection activeCell="L18" sqref="L18"/>
      <pageMargins left="0.7" right="0.7" top="0.75" bottom="0.75" header="0.3" footer="0.3"/>
      <pageSetup paperSize="9" orientation="portrait" r:id="rId12"/>
    </customSheetView>
    <customSheetView guid="{0780CBEB-AF66-401E-9AFD-5F77700585BC}">
      <selection activeCell="B10" sqref="B10"/>
      <pageMargins left="0.7" right="0.7" top="0.75" bottom="0.75" header="0.3" footer="0.3"/>
      <pageSetup paperSize="9" orientation="portrait" r:id="rId13"/>
    </customSheetView>
    <customSheetView guid="{F0048D33-26BA-4893-8BCC-88CEF82FEBB6}">
      <selection activeCell="M17" sqref="M17"/>
      <pageMargins left="0.7" right="0.7" top="0.75" bottom="0.75" header="0.3" footer="0.3"/>
      <pageSetup paperSize="9" orientation="portrait" r:id="rId14"/>
    </customSheetView>
    <customSheetView guid="{8A1326BD-F0AB-414F-9F91-C2BB94CC9C17}">
      <selection activeCell="A5" sqref="A5:C47"/>
      <pageMargins left="0.7" right="0.7" top="0.75" bottom="0.75" header="0.3" footer="0.3"/>
      <pageSetup paperSize="9" orientation="portrait" r:id="rId15"/>
    </customSheetView>
    <customSheetView guid="{FB7DEBE1-1047-4BE4-82FD-4BCA0CA8DD58}">
      <selection activeCell="A5" sqref="A5:C47"/>
      <pageMargins left="0.7" right="0.7" top="0.75" bottom="0.75" header="0.3" footer="0.3"/>
      <pageSetup paperSize="9" orientation="portrait" r:id="rId16"/>
    </customSheetView>
    <customSheetView guid="{B3153F5C-CAD5-4C41-96F3-3BC56052414C}">
      <selection activeCell="B9" sqref="B9"/>
      <pageMargins left="0.7" right="0.7" top="0.75" bottom="0.75" header="0.3" footer="0.3"/>
      <pageSetup paperSize="9" orientation="portrait" r:id="rId17"/>
    </customSheetView>
    <customSheetView guid="{A7B3A108-9CF6-4687-9321-110D304B17B9}" topLeftCell="A19">
      <selection activeCell="A19" sqref="A1:XFD1048576"/>
      <pageMargins left="0.7" right="0.7" top="0.75" bottom="0.75" header="0.3" footer="0.3"/>
      <pageSetup paperSize="9" orientation="portrait" r:id="rId18"/>
    </customSheetView>
    <customSheetView guid="{D2C72E70-F766-4D56-9E10-3C91A63BB7F3}" topLeftCell="A4">
      <selection activeCell="C6" sqref="C6"/>
      <pageMargins left="0.7" right="0.7" top="0.75" bottom="0.75" header="0.3" footer="0.3"/>
      <pageSetup paperSize="9" orientation="portrait" r:id="rId19"/>
    </customSheetView>
    <customSheetView guid="{7CCD1884-1631-4809-8751-AE0939C32419}">
      <selection activeCell="F11" sqref="F11"/>
      <pageMargins left="0.7" right="0.7" top="0.75" bottom="0.75" header="0.3" footer="0.3"/>
      <pageSetup paperSize="9" orientation="portrait" r:id="rId20"/>
    </customSheetView>
    <customSheetView guid="{3AD1D9CC-D162-4119-AFCC-0AF9105FB248}">
      <selection activeCell="C19" sqref="C19"/>
      <pageMargins left="0.7" right="0.7" top="0.75" bottom="0.75" header="0.3" footer="0.3"/>
      <pageSetup paperSize="9" orientation="portrait" r:id="rId21"/>
    </customSheetView>
    <customSheetView guid="{931AA63B-6827-4BF4-8E25-ED232A88A09C}" topLeftCell="A19">
      <selection activeCell="A19" sqref="A1:XFD1048576"/>
      <pageMargins left="0.7" right="0.7" top="0.75" bottom="0.75" header="0.3" footer="0.3"/>
      <pageSetup paperSize="9" orientation="portrait" r:id="rId22"/>
    </customSheetView>
    <customSheetView guid="{CA1DE4BE-C006-4405-B064-304EE6CCACF1}">
      <selection activeCell="E25" sqref="E25"/>
      <pageMargins left="0.7" right="0.7" top="0.75" bottom="0.75" header="0.3" footer="0.3"/>
      <pageSetup paperSize="9" orientation="portrait" r:id="rId23"/>
    </customSheetView>
    <customSheetView guid="{D3393B8E-C3CB-4E3A-976E-E4CD065299F0}" topLeftCell="A25">
      <selection activeCell="E5" sqref="E5:G47"/>
      <pageMargins left="0.7" right="0.7" top="0.75" bottom="0.75" header="0.3" footer="0.3"/>
      <pageSetup paperSize="9" orientation="portrait" r:id="rId24"/>
    </customSheetView>
    <customSheetView guid="{21329C76-F86B-400D-B8F5-F75B383E5B14}">
      <selection activeCell="E25" sqref="E25"/>
      <pageMargins left="0.7" right="0.7" top="0.75" bottom="0.75" header="0.3" footer="0.3"/>
      <pageSetup paperSize="9" orientation="portrait" r:id="rId25"/>
    </customSheetView>
    <customSheetView guid="{CFC92B1C-D4F2-414F-8F12-92F529035B08}" topLeftCell="A38">
      <selection activeCell="C19" sqref="C19"/>
      <pageMargins left="0.7" right="0.7" top="0.75" bottom="0.75" header="0.3" footer="0.3"/>
      <pageSetup paperSize="9" orientation="portrait" r:id="rId26"/>
    </customSheetView>
    <customSheetView guid="{697182B0-1BEF-4A85-93A0-596802852AF2}" topLeftCell="A37">
      <selection activeCell="B52" sqref="B52:C52"/>
      <pageMargins left="0.7" right="0.7" top="0.75" bottom="0.75" header="0.3" footer="0.3"/>
      <pageSetup paperSize="9" orientation="portrait" r:id="rId27"/>
    </customSheetView>
    <customSheetView guid="{D37F8A47-E42F-4741-BE8D-5D961F7BB394}" topLeftCell="A55">
      <selection activeCell="D69" sqref="D69"/>
      <pageMargins left="0.7" right="0.7" top="0.75" bottom="0.75" header="0.3" footer="0.3"/>
      <pageSetup paperSize="9" orientation="portrait" r:id="rId28"/>
    </customSheetView>
    <customSheetView guid="{C83D4249-7B44-432A-B7FB-A6ACA6880240}" topLeftCell="A55">
      <selection activeCell="D69" sqref="D69"/>
      <pageMargins left="0.7" right="0.7" top="0.75" bottom="0.75" header="0.3" footer="0.3"/>
      <pageSetup paperSize="9" orientation="portrait" r:id="rId29"/>
    </customSheetView>
    <customSheetView guid="{51337751-BEAF-43F3-8CC9-400B99E751E8}">
      <selection activeCell="E25" sqref="E25"/>
      <pageMargins left="0.7" right="0.7" top="0.75" bottom="0.75" header="0.3" footer="0.3"/>
      <pageSetup paperSize="9" orientation="portrait" r:id="rId30"/>
    </customSheetView>
    <customSheetView guid="{EB80C77D-AF78-41A9-A5FE-A7459DA92422}">
      <selection activeCell="N55" sqref="N55"/>
      <pageMargins left="0.7" right="0.7" top="0.75" bottom="0.75" header="0.3" footer="0.3"/>
      <pageSetup paperSize="9" orientation="portrait" r:id="rId31"/>
    </customSheetView>
  </customSheetViews>
  <mergeCells count="1">
    <mergeCell ref="B9:D9"/>
  </mergeCells>
  <phoneticPr fontId="80" type="noConversion"/>
  <pageMargins left="0.7" right="0.7" top="0.75" bottom="0.75" header="0.3" footer="0.3"/>
  <pageSetup paperSize="9" orientation="portrait" r:id="rId3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249977111117893"/>
  </sheetPr>
  <dimension ref="A1:T31"/>
  <sheetViews>
    <sheetView showGridLines="0" workbookViewId="0">
      <selection activeCell="D1" sqref="D1"/>
    </sheetView>
  </sheetViews>
  <sheetFormatPr defaultColWidth="9.140625" defaultRowHeight="12"/>
  <cols>
    <col min="1" max="1" width="5.85546875" style="3" customWidth="1"/>
    <col min="2" max="2" width="3.42578125" style="3" customWidth="1"/>
    <col min="3" max="3" width="37" style="3" customWidth="1"/>
    <col min="4" max="6" width="13.42578125" style="3" customWidth="1"/>
    <col min="7" max="7" width="7.42578125" style="3" customWidth="1"/>
    <col min="8" max="9" width="8.5703125" style="3" bestFit="1" customWidth="1"/>
    <col min="10" max="11" width="9.85546875" style="3" customWidth="1"/>
    <col min="12" max="13" width="8.5703125" style="3" bestFit="1" customWidth="1"/>
    <col min="14" max="16" width="7" style="3" customWidth="1"/>
    <col min="17" max="18" width="6.5703125" style="3" customWidth="1"/>
    <col min="19" max="19" width="9.5703125" style="3" bestFit="1" customWidth="1"/>
    <col min="20" max="20" width="10" style="3" customWidth="1"/>
    <col min="21" max="16384" width="9.140625" style="3"/>
  </cols>
  <sheetData>
    <row r="1" spans="1:20" ht="12.75">
      <c r="A1" s="588" t="str">
        <f>HYPERLINK("#INDEX!A2","back to index page")</f>
        <v>back to index page</v>
      </c>
      <c r="B1" s="960"/>
      <c r="C1" s="960"/>
    </row>
    <row r="2" spans="1:20" ht="12.75">
      <c r="A2"/>
      <c r="B2"/>
    </row>
    <row r="3" spans="1:20" ht="12.75">
      <c r="A3"/>
      <c r="B3"/>
    </row>
    <row r="4" spans="1:20" ht="12.75">
      <c r="A4"/>
      <c r="B4"/>
    </row>
    <row r="5" spans="1:20" ht="12.75">
      <c r="A5"/>
      <c r="B5"/>
    </row>
    <row r="6" spans="1:20" ht="12.75">
      <c r="A6"/>
      <c r="B6"/>
    </row>
    <row r="7" spans="1:20" ht="12.75">
      <c r="A7"/>
      <c r="B7"/>
    </row>
    <row r="9" spans="1:20">
      <c r="B9" s="505" t="s">
        <v>1788</v>
      </c>
      <c r="C9" s="494"/>
      <c r="D9" s="494"/>
      <c r="E9" s="494"/>
      <c r="F9" s="494"/>
      <c r="G9" s="494"/>
      <c r="H9" s="494"/>
      <c r="I9" s="494"/>
      <c r="J9" s="494"/>
      <c r="K9" s="494"/>
      <c r="L9" s="494"/>
      <c r="M9" s="494"/>
      <c r="N9" s="494"/>
      <c r="O9" s="494"/>
      <c r="P9" s="494"/>
      <c r="Q9" s="494"/>
      <c r="R9" s="494"/>
      <c r="S9" s="494"/>
      <c r="T9" s="494"/>
    </row>
    <row r="10" spans="1:20">
      <c r="B10" s="27"/>
      <c r="C10" s="12"/>
    </row>
    <row r="11" spans="1:20" ht="12.75" customHeight="1">
      <c r="C11" s="44"/>
      <c r="D11" s="186"/>
      <c r="E11" s="186"/>
      <c r="F11" s="186"/>
      <c r="G11" s="54"/>
      <c r="H11" s="54"/>
      <c r="I11" s="187"/>
      <c r="S11" s="1021"/>
      <c r="T11" s="1021"/>
    </row>
    <row r="12" spans="1:20" ht="12" customHeight="1">
      <c r="B12" s="185"/>
      <c r="C12" s="656"/>
      <c r="D12" s="1090" t="s">
        <v>140</v>
      </c>
      <c r="E12" s="1091"/>
      <c r="F12" s="1091"/>
      <c r="G12" s="1091"/>
      <c r="H12" s="1091"/>
      <c r="I12" s="1091"/>
      <c r="J12" s="1091"/>
      <c r="K12" s="1091"/>
      <c r="L12" s="1091"/>
      <c r="M12" s="1091"/>
      <c r="N12" s="1091"/>
      <c r="O12" s="1091"/>
      <c r="P12" s="1091"/>
      <c r="Q12" s="1091"/>
      <c r="R12" s="1092"/>
      <c r="S12" s="1093" t="s">
        <v>64</v>
      </c>
      <c r="T12" s="1033" t="s">
        <v>141</v>
      </c>
    </row>
    <row r="13" spans="1:20">
      <c r="B13" s="27"/>
      <c r="C13" s="657" t="s">
        <v>127</v>
      </c>
      <c r="D13" s="655">
        <v>0</v>
      </c>
      <c r="E13" s="655">
        <v>0.02</v>
      </c>
      <c r="F13" s="655">
        <v>0.04</v>
      </c>
      <c r="G13" s="655">
        <v>0.1</v>
      </c>
      <c r="H13" s="655">
        <v>0.2</v>
      </c>
      <c r="I13" s="655">
        <v>0.35</v>
      </c>
      <c r="J13" s="655">
        <v>0.5</v>
      </c>
      <c r="K13" s="655">
        <v>0.7</v>
      </c>
      <c r="L13" s="655">
        <v>0.75</v>
      </c>
      <c r="M13" s="655">
        <v>1</v>
      </c>
      <c r="N13" s="655">
        <v>1.5</v>
      </c>
      <c r="O13" s="655">
        <v>2.5</v>
      </c>
      <c r="P13" s="655">
        <v>3.7</v>
      </c>
      <c r="Q13" s="655">
        <v>12.5</v>
      </c>
      <c r="R13" s="655" t="s">
        <v>1965</v>
      </c>
      <c r="S13" s="1094"/>
      <c r="T13" s="1034"/>
    </row>
    <row r="14" spans="1:20" ht="15">
      <c r="B14" s="27"/>
      <c r="C14" s="534"/>
      <c r="D14" s="654" t="s">
        <v>32</v>
      </c>
      <c r="E14" s="654" t="s">
        <v>54</v>
      </c>
      <c r="F14" s="654" t="s">
        <v>55</v>
      </c>
      <c r="G14" s="180" t="s">
        <v>1111</v>
      </c>
      <c r="H14" s="118" t="s">
        <v>56</v>
      </c>
      <c r="I14" s="118" t="s">
        <v>1112</v>
      </c>
      <c r="J14" s="118" t="s">
        <v>1113</v>
      </c>
      <c r="K14" s="118" t="s">
        <v>1114</v>
      </c>
      <c r="L14" s="118" t="s">
        <v>1215</v>
      </c>
      <c r="M14" s="118" t="s">
        <v>1216</v>
      </c>
      <c r="N14" s="118" t="s">
        <v>1217</v>
      </c>
      <c r="O14" s="118" t="s">
        <v>1218</v>
      </c>
      <c r="P14" s="118" t="s">
        <v>1219</v>
      </c>
      <c r="Q14" s="180" t="s">
        <v>1220</v>
      </c>
      <c r="R14" s="180" t="s">
        <v>1221</v>
      </c>
      <c r="S14" s="892" t="s">
        <v>1222</v>
      </c>
      <c r="T14" s="892" t="s">
        <v>1966</v>
      </c>
    </row>
    <row r="15" spans="1:20">
      <c r="B15" s="41">
        <v>1</v>
      </c>
      <c r="C15" s="203" t="s">
        <v>103</v>
      </c>
      <c r="D15" s="150">
        <v>10036007</v>
      </c>
      <c r="E15" s="150">
        <v>0</v>
      </c>
      <c r="F15" s="150">
        <v>0</v>
      </c>
      <c r="G15" s="150">
        <v>0</v>
      </c>
      <c r="H15" s="150">
        <v>210963</v>
      </c>
      <c r="I15" s="150">
        <v>0</v>
      </c>
      <c r="J15" s="150">
        <v>22884</v>
      </c>
      <c r="K15" s="151">
        <v>0</v>
      </c>
      <c r="L15" s="150">
        <v>0</v>
      </c>
      <c r="M15" s="150">
        <v>200088</v>
      </c>
      <c r="N15" s="150">
        <v>0</v>
      </c>
      <c r="O15" s="150">
        <v>0</v>
      </c>
      <c r="P15" s="150">
        <v>0</v>
      </c>
      <c r="Q15" s="150">
        <v>0</v>
      </c>
      <c r="R15" s="150">
        <v>0</v>
      </c>
      <c r="S15" s="150">
        <v>10469942</v>
      </c>
      <c r="T15" s="150">
        <v>1425794</v>
      </c>
    </row>
    <row r="16" spans="1:20">
      <c r="B16" s="41">
        <v>2</v>
      </c>
      <c r="C16" s="60" t="s">
        <v>128</v>
      </c>
      <c r="D16" s="150">
        <v>0</v>
      </c>
      <c r="E16" s="150">
        <v>0</v>
      </c>
      <c r="F16" s="150">
        <v>0</v>
      </c>
      <c r="G16" s="150">
        <v>0</v>
      </c>
      <c r="H16" s="150">
        <v>49902</v>
      </c>
      <c r="I16" s="150">
        <v>0</v>
      </c>
      <c r="J16" s="150">
        <v>0</v>
      </c>
      <c r="K16" s="151">
        <v>0</v>
      </c>
      <c r="L16" s="150">
        <v>0</v>
      </c>
      <c r="M16" s="150">
        <v>2903</v>
      </c>
      <c r="N16" s="150">
        <v>0</v>
      </c>
      <c r="O16" s="150">
        <v>0</v>
      </c>
      <c r="P16" s="150">
        <v>0</v>
      </c>
      <c r="Q16" s="150">
        <v>0</v>
      </c>
      <c r="R16" s="150">
        <v>0</v>
      </c>
      <c r="S16" s="150">
        <v>52805</v>
      </c>
      <c r="T16" s="150">
        <v>52805</v>
      </c>
    </row>
    <row r="17" spans="2:20">
      <c r="B17" s="41">
        <v>3</v>
      </c>
      <c r="C17" s="60" t="s">
        <v>104</v>
      </c>
      <c r="D17" s="150">
        <v>0</v>
      </c>
      <c r="E17" s="150">
        <v>0</v>
      </c>
      <c r="F17" s="150">
        <v>0</v>
      </c>
      <c r="G17" s="150">
        <v>0</v>
      </c>
      <c r="H17" s="150">
        <v>0</v>
      </c>
      <c r="I17" s="150">
        <v>0</v>
      </c>
      <c r="J17" s="150">
        <v>0</v>
      </c>
      <c r="K17" s="151">
        <v>0</v>
      </c>
      <c r="L17" s="150">
        <v>0</v>
      </c>
      <c r="M17" s="150">
        <v>1158</v>
      </c>
      <c r="N17" s="150">
        <v>0</v>
      </c>
      <c r="O17" s="150">
        <v>0</v>
      </c>
      <c r="P17" s="150">
        <v>0</v>
      </c>
      <c r="Q17" s="150">
        <v>0</v>
      </c>
      <c r="R17" s="150">
        <v>0</v>
      </c>
      <c r="S17" s="150">
        <v>1158</v>
      </c>
      <c r="T17" s="150">
        <v>1158</v>
      </c>
    </row>
    <row r="18" spans="2:20">
      <c r="B18" s="41">
        <v>4</v>
      </c>
      <c r="C18" s="60" t="s">
        <v>105</v>
      </c>
      <c r="D18" s="150">
        <v>370559</v>
      </c>
      <c r="E18" s="150">
        <v>0</v>
      </c>
      <c r="F18" s="150">
        <v>0</v>
      </c>
      <c r="G18" s="150">
        <v>0</v>
      </c>
      <c r="H18" s="150">
        <v>0</v>
      </c>
      <c r="I18" s="150">
        <v>0</v>
      </c>
      <c r="J18" s="150">
        <v>0</v>
      </c>
      <c r="K18" s="151">
        <v>0</v>
      </c>
      <c r="L18" s="150">
        <v>0</v>
      </c>
      <c r="M18" s="150">
        <v>0</v>
      </c>
      <c r="N18" s="150">
        <v>0</v>
      </c>
      <c r="O18" s="150">
        <v>0</v>
      </c>
      <c r="P18" s="150">
        <v>0</v>
      </c>
      <c r="Q18" s="150">
        <v>0</v>
      </c>
      <c r="R18" s="150">
        <v>0</v>
      </c>
      <c r="S18" s="150">
        <v>370559</v>
      </c>
      <c r="T18" s="150">
        <v>370559</v>
      </c>
    </row>
    <row r="19" spans="2:20">
      <c r="B19" s="41">
        <v>5</v>
      </c>
      <c r="C19" s="60" t="s">
        <v>106</v>
      </c>
      <c r="D19" s="150">
        <v>0</v>
      </c>
      <c r="E19" s="150">
        <v>0</v>
      </c>
      <c r="F19" s="150">
        <v>0</v>
      </c>
      <c r="G19" s="150">
        <v>0</v>
      </c>
      <c r="H19" s="150">
        <v>0</v>
      </c>
      <c r="I19" s="150">
        <v>0</v>
      </c>
      <c r="J19" s="150">
        <v>0</v>
      </c>
      <c r="K19" s="151">
        <v>0</v>
      </c>
      <c r="L19" s="150">
        <v>0</v>
      </c>
      <c r="M19" s="150">
        <v>0</v>
      </c>
      <c r="N19" s="150">
        <v>0</v>
      </c>
      <c r="O19" s="150">
        <v>0</v>
      </c>
      <c r="P19" s="150">
        <v>0</v>
      </c>
      <c r="Q19" s="150">
        <v>0</v>
      </c>
      <c r="R19" s="150">
        <v>0</v>
      </c>
      <c r="S19" s="150">
        <v>0</v>
      </c>
      <c r="T19" s="150">
        <v>0</v>
      </c>
    </row>
    <row r="20" spans="2:20">
      <c r="B20" s="41">
        <v>6</v>
      </c>
      <c r="C20" s="60" t="s">
        <v>107</v>
      </c>
      <c r="D20" s="150">
        <v>0</v>
      </c>
      <c r="E20" s="150">
        <v>0</v>
      </c>
      <c r="F20" s="150">
        <v>0</v>
      </c>
      <c r="G20" s="150">
        <v>0</v>
      </c>
      <c r="H20" s="150">
        <v>553349</v>
      </c>
      <c r="I20" s="150">
        <v>0</v>
      </c>
      <c r="J20" s="150">
        <v>1612431</v>
      </c>
      <c r="K20" s="151">
        <v>0</v>
      </c>
      <c r="L20" s="150">
        <v>0</v>
      </c>
      <c r="M20" s="150">
        <v>7490</v>
      </c>
      <c r="N20" s="150">
        <v>0</v>
      </c>
      <c r="O20" s="150">
        <v>0</v>
      </c>
      <c r="P20" s="150">
        <v>0</v>
      </c>
      <c r="Q20" s="150">
        <v>0</v>
      </c>
      <c r="R20" s="150">
        <v>0</v>
      </c>
      <c r="S20" s="150">
        <v>2173270</v>
      </c>
      <c r="T20" s="150">
        <v>45372</v>
      </c>
    </row>
    <row r="21" spans="2:20">
      <c r="B21" s="41">
        <v>7</v>
      </c>
      <c r="C21" s="60" t="s">
        <v>108</v>
      </c>
      <c r="D21" s="150">
        <v>0</v>
      </c>
      <c r="E21" s="150">
        <v>0</v>
      </c>
      <c r="F21" s="150">
        <v>0</v>
      </c>
      <c r="G21" s="150">
        <v>0</v>
      </c>
      <c r="H21" s="150">
        <v>21</v>
      </c>
      <c r="I21" s="150">
        <v>0</v>
      </c>
      <c r="J21" s="150">
        <v>0</v>
      </c>
      <c r="K21" s="151">
        <v>0</v>
      </c>
      <c r="L21" s="150">
        <v>0</v>
      </c>
      <c r="M21" s="150">
        <v>6045651</v>
      </c>
      <c r="N21" s="150">
        <v>0</v>
      </c>
      <c r="O21" s="150">
        <v>0</v>
      </c>
      <c r="P21" s="150">
        <v>0</v>
      </c>
      <c r="Q21" s="150">
        <v>0</v>
      </c>
      <c r="R21" s="150">
        <v>0</v>
      </c>
      <c r="S21" s="150">
        <v>6045672</v>
      </c>
      <c r="T21" s="150">
        <v>6045672</v>
      </c>
    </row>
    <row r="22" spans="2:20">
      <c r="B22" s="41">
        <v>8</v>
      </c>
      <c r="C22" s="60" t="s">
        <v>109</v>
      </c>
      <c r="D22" s="150">
        <v>0</v>
      </c>
      <c r="E22" s="150">
        <v>0</v>
      </c>
      <c r="F22" s="150">
        <v>0</v>
      </c>
      <c r="G22" s="150">
        <v>0</v>
      </c>
      <c r="H22" s="150">
        <v>0</v>
      </c>
      <c r="I22" s="150">
        <v>0</v>
      </c>
      <c r="J22" s="150">
        <v>0</v>
      </c>
      <c r="K22" s="151">
        <v>0</v>
      </c>
      <c r="L22" s="150">
        <v>7638652</v>
      </c>
      <c r="M22" s="150">
        <v>0</v>
      </c>
      <c r="N22" s="150">
        <v>0</v>
      </c>
      <c r="O22" s="150">
        <v>0</v>
      </c>
      <c r="P22" s="150">
        <v>0</v>
      </c>
      <c r="Q22" s="150">
        <v>0</v>
      </c>
      <c r="R22" s="150">
        <v>0</v>
      </c>
      <c r="S22" s="150">
        <v>7638652</v>
      </c>
      <c r="T22" s="150">
        <v>7638652</v>
      </c>
    </row>
    <row r="23" spans="2:20">
      <c r="B23" s="41">
        <v>9</v>
      </c>
      <c r="C23" s="60" t="s">
        <v>110</v>
      </c>
      <c r="D23" s="150">
        <v>0</v>
      </c>
      <c r="E23" s="150">
        <v>0</v>
      </c>
      <c r="F23" s="150">
        <v>0</v>
      </c>
      <c r="G23" s="150">
        <v>0</v>
      </c>
      <c r="H23" s="150">
        <v>0</v>
      </c>
      <c r="I23" s="150">
        <v>6234767</v>
      </c>
      <c r="J23" s="150">
        <v>841570</v>
      </c>
      <c r="K23" s="151">
        <v>0</v>
      </c>
      <c r="L23" s="150">
        <v>892456</v>
      </c>
      <c r="M23" s="150">
        <v>1722675</v>
      </c>
      <c r="N23" s="150">
        <v>0</v>
      </c>
      <c r="O23" s="150">
        <v>0</v>
      </c>
      <c r="P23" s="150">
        <v>0</v>
      </c>
      <c r="Q23" s="150">
        <v>0</v>
      </c>
      <c r="R23" s="150">
        <v>0</v>
      </c>
      <c r="S23" s="150">
        <v>9691468</v>
      </c>
      <c r="T23" s="150">
        <v>9691468</v>
      </c>
    </row>
    <row r="24" spans="2:20">
      <c r="B24" s="41">
        <v>10</v>
      </c>
      <c r="C24" s="60" t="s">
        <v>111</v>
      </c>
      <c r="D24" s="150">
        <v>0</v>
      </c>
      <c r="E24" s="150">
        <v>0</v>
      </c>
      <c r="F24" s="150">
        <v>0</v>
      </c>
      <c r="G24" s="150">
        <v>0</v>
      </c>
      <c r="H24" s="150">
        <v>0</v>
      </c>
      <c r="I24" s="150">
        <v>0</v>
      </c>
      <c r="J24" s="150">
        <v>0</v>
      </c>
      <c r="K24" s="151">
        <v>0</v>
      </c>
      <c r="L24" s="150">
        <v>0</v>
      </c>
      <c r="M24" s="150">
        <v>200070</v>
      </c>
      <c r="N24" s="150">
        <v>7575</v>
      </c>
      <c r="O24" s="150">
        <v>0</v>
      </c>
      <c r="P24" s="150">
        <v>0</v>
      </c>
      <c r="Q24" s="150">
        <v>0</v>
      </c>
      <c r="R24" s="150">
        <v>0</v>
      </c>
      <c r="S24" s="150">
        <v>207645</v>
      </c>
      <c r="T24" s="150">
        <v>207645</v>
      </c>
    </row>
    <row r="25" spans="2:20">
      <c r="B25" s="41">
        <v>11</v>
      </c>
      <c r="C25" s="60" t="s">
        <v>129</v>
      </c>
      <c r="D25" s="150">
        <v>0</v>
      </c>
      <c r="E25" s="150">
        <v>0</v>
      </c>
      <c r="F25" s="150">
        <v>0</v>
      </c>
      <c r="G25" s="150">
        <v>0</v>
      </c>
      <c r="H25" s="150">
        <v>0</v>
      </c>
      <c r="I25" s="150">
        <v>0</v>
      </c>
      <c r="J25" s="150">
        <v>0</v>
      </c>
      <c r="K25" s="151">
        <v>0</v>
      </c>
      <c r="L25" s="150">
        <v>0</v>
      </c>
      <c r="M25" s="150">
        <v>0</v>
      </c>
      <c r="N25" s="150">
        <v>0</v>
      </c>
      <c r="O25" s="150">
        <v>0</v>
      </c>
      <c r="P25" s="150">
        <v>0</v>
      </c>
      <c r="Q25" s="150">
        <v>0</v>
      </c>
      <c r="R25" s="150">
        <v>0</v>
      </c>
      <c r="S25" s="150">
        <v>0</v>
      </c>
      <c r="T25" s="150">
        <v>0</v>
      </c>
    </row>
    <row r="26" spans="2:20">
      <c r="B26" s="41">
        <v>12</v>
      </c>
      <c r="C26" s="60" t="s">
        <v>112</v>
      </c>
      <c r="D26" s="150">
        <v>0</v>
      </c>
      <c r="E26" s="150">
        <v>0</v>
      </c>
      <c r="F26" s="150">
        <v>0</v>
      </c>
      <c r="G26" s="150">
        <v>0</v>
      </c>
      <c r="H26" s="150">
        <v>402249</v>
      </c>
      <c r="I26" s="150">
        <v>0</v>
      </c>
      <c r="J26" s="150">
        <v>0</v>
      </c>
      <c r="K26" s="151">
        <v>0</v>
      </c>
      <c r="L26" s="150">
        <v>0</v>
      </c>
      <c r="M26" s="150">
        <v>0</v>
      </c>
      <c r="N26" s="150">
        <v>0</v>
      </c>
      <c r="O26" s="150">
        <v>0</v>
      </c>
      <c r="P26" s="150">
        <v>0</v>
      </c>
      <c r="Q26" s="150">
        <v>0</v>
      </c>
      <c r="R26" s="150">
        <v>0</v>
      </c>
      <c r="S26" s="150">
        <v>402249</v>
      </c>
      <c r="T26" s="150">
        <v>11269</v>
      </c>
    </row>
    <row r="27" spans="2:20" ht="24">
      <c r="B27" s="41">
        <v>13</v>
      </c>
      <c r="C27" s="60" t="s">
        <v>130</v>
      </c>
      <c r="D27" s="150">
        <v>0</v>
      </c>
      <c r="E27" s="150">
        <v>0</v>
      </c>
      <c r="F27" s="150">
        <v>0</v>
      </c>
      <c r="G27" s="150">
        <v>0</v>
      </c>
      <c r="H27" s="150">
        <v>0</v>
      </c>
      <c r="I27" s="150">
        <v>0</v>
      </c>
      <c r="J27" s="150">
        <v>0</v>
      </c>
      <c r="K27" s="151">
        <v>0</v>
      </c>
      <c r="L27" s="150">
        <v>0</v>
      </c>
      <c r="M27" s="150">
        <v>0</v>
      </c>
      <c r="N27" s="150">
        <v>0</v>
      </c>
      <c r="O27" s="150">
        <v>0</v>
      </c>
      <c r="P27" s="150">
        <v>0</v>
      </c>
      <c r="Q27" s="150">
        <v>0</v>
      </c>
      <c r="R27" s="150">
        <v>0</v>
      </c>
      <c r="S27" s="150">
        <v>0</v>
      </c>
      <c r="T27" s="150">
        <v>0</v>
      </c>
    </row>
    <row r="28" spans="2:20">
      <c r="B28" s="41">
        <v>14</v>
      </c>
      <c r="C28" s="60" t="s">
        <v>131</v>
      </c>
      <c r="D28" s="150">
        <v>0</v>
      </c>
      <c r="E28" s="150">
        <v>0</v>
      </c>
      <c r="F28" s="150">
        <v>0</v>
      </c>
      <c r="G28" s="150">
        <v>0</v>
      </c>
      <c r="H28" s="150">
        <v>0</v>
      </c>
      <c r="I28" s="150">
        <v>0</v>
      </c>
      <c r="J28" s="150">
        <v>0</v>
      </c>
      <c r="K28" s="151">
        <v>0</v>
      </c>
      <c r="L28" s="150">
        <v>0</v>
      </c>
      <c r="M28" s="150">
        <v>0</v>
      </c>
      <c r="N28" s="150">
        <v>0</v>
      </c>
      <c r="O28" s="150">
        <v>0</v>
      </c>
      <c r="P28" s="150">
        <v>0</v>
      </c>
      <c r="Q28" s="150">
        <v>1768</v>
      </c>
      <c r="R28" s="150">
        <v>0</v>
      </c>
      <c r="S28" s="150">
        <v>1768</v>
      </c>
      <c r="T28" s="150">
        <v>1768</v>
      </c>
    </row>
    <row r="29" spans="2:20">
      <c r="B29" s="41">
        <v>15</v>
      </c>
      <c r="C29" s="60" t="s">
        <v>132</v>
      </c>
      <c r="D29" s="150">
        <v>0</v>
      </c>
      <c r="E29" s="150">
        <v>0</v>
      </c>
      <c r="F29" s="150">
        <v>0</v>
      </c>
      <c r="G29" s="150">
        <v>0</v>
      </c>
      <c r="H29" s="150">
        <v>0</v>
      </c>
      <c r="I29" s="150">
        <v>0</v>
      </c>
      <c r="J29" s="150">
        <v>0</v>
      </c>
      <c r="K29" s="151">
        <v>0</v>
      </c>
      <c r="L29" s="150">
        <v>0</v>
      </c>
      <c r="M29" s="150">
        <v>136590</v>
      </c>
      <c r="N29" s="150">
        <v>0</v>
      </c>
      <c r="O29" s="150">
        <v>0</v>
      </c>
      <c r="P29" s="150">
        <v>0</v>
      </c>
      <c r="Q29" s="150">
        <v>0</v>
      </c>
      <c r="R29" s="150">
        <v>0</v>
      </c>
      <c r="S29" s="150">
        <v>136590</v>
      </c>
      <c r="T29" s="150">
        <v>136590</v>
      </c>
    </row>
    <row r="30" spans="2:20">
      <c r="B30" s="41">
        <v>16</v>
      </c>
      <c r="C30" s="60" t="s">
        <v>133</v>
      </c>
      <c r="D30" s="150">
        <v>372354</v>
      </c>
      <c r="E30" s="150">
        <v>0</v>
      </c>
      <c r="F30" s="150">
        <v>0</v>
      </c>
      <c r="G30" s="150">
        <v>0</v>
      </c>
      <c r="H30" s="150">
        <v>205004</v>
      </c>
      <c r="I30" s="150">
        <v>0</v>
      </c>
      <c r="J30" s="150">
        <v>0</v>
      </c>
      <c r="K30" s="151">
        <v>0</v>
      </c>
      <c r="L30" s="150">
        <v>0</v>
      </c>
      <c r="M30" s="150">
        <v>608663</v>
      </c>
      <c r="N30" s="150">
        <v>0</v>
      </c>
      <c r="O30" s="150">
        <v>0</v>
      </c>
      <c r="P30" s="150">
        <v>0</v>
      </c>
      <c r="Q30" s="150">
        <v>0</v>
      </c>
      <c r="R30" s="150">
        <v>0</v>
      </c>
      <c r="S30" s="150">
        <v>1186021</v>
      </c>
      <c r="T30" s="150">
        <v>1186021</v>
      </c>
    </row>
    <row r="31" spans="2:20" s="15" customFormat="1">
      <c r="B31" s="22">
        <v>17</v>
      </c>
      <c r="C31" s="189" t="s">
        <v>64</v>
      </c>
      <c r="D31" s="146">
        <v>10778920</v>
      </c>
      <c r="E31" s="146">
        <v>0</v>
      </c>
      <c r="F31" s="146">
        <v>0</v>
      </c>
      <c r="G31" s="146">
        <v>0</v>
      </c>
      <c r="H31" s="146">
        <v>1421488</v>
      </c>
      <c r="I31" s="146">
        <v>6234767</v>
      </c>
      <c r="J31" s="146">
        <v>2476885</v>
      </c>
      <c r="K31" s="891">
        <v>0</v>
      </c>
      <c r="L31" s="146">
        <v>8531108</v>
      </c>
      <c r="M31" s="146">
        <v>8925288</v>
      </c>
      <c r="N31" s="146">
        <v>7575</v>
      </c>
      <c r="O31" s="146">
        <v>0</v>
      </c>
      <c r="P31" s="146">
        <v>0</v>
      </c>
      <c r="Q31" s="146">
        <v>1768</v>
      </c>
      <c r="R31" s="146">
        <v>0</v>
      </c>
      <c r="S31" s="146">
        <v>38377799</v>
      </c>
      <c r="T31" s="146">
        <v>26814773</v>
      </c>
    </row>
  </sheetData>
  <customSheetViews>
    <customSheetView guid="{5DDDA852-2807-4645-BC75-EBD4EF3323A7}">
      <selection activeCell="H84" sqref="H84"/>
      <pageMargins left="0.7" right="0.7" top="0.75" bottom="0.75" header="0.3" footer="0.3"/>
      <pageSetup paperSize="9" orientation="portrait" r:id="rId1"/>
    </customSheetView>
    <customSheetView guid="{DB462ED3-28DC-47D7-98F7-CED01F66E2C7}" topLeftCell="A61">
      <selection activeCell="H84" sqref="H84"/>
      <pageMargins left="0.7" right="0.7" top="0.75" bottom="0.75" header="0.3" footer="0.3"/>
      <pageSetup paperSize="9" orientation="portrait" r:id="rId2"/>
    </customSheetView>
    <customSheetView guid="{BE68C6EB-1B64-4B3E-8DDC-CA26F318E610}" topLeftCell="A12">
      <selection activeCell="D4" sqref="D4"/>
      <pageMargins left="0.7" right="0.7" top="0.75" bottom="0.75" header="0.3" footer="0.3"/>
      <pageSetup paperSize="9" orientation="portrait" r:id="rId3"/>
    </customSheetView>
    <customSheetView guid="{5AF40965-2356-4A48-B6FA-CB814CA4D7B2}" topLeftCell="A61">
      <selection activeCell="H84" sqref="H84"/>
      <pageMargins left="0.7" right="0.7" top="0.75" bottom="0.75" header="0.3" footer="0.3"/>
      <pageSetup paperSize="9" orientation="portrait" r:id="rId4"/>
    </customSheetView>
    <customSheetView guid="{3FCB7B24-049F-4685-83CB-5231093E0117}" topLeftCell="E1">
      <selection activeCell="V51" sqref="V51"/>
      <pageMargins left="0.7" right="0.7" top="0.75" bottom="0.75" header="0.3" footer="0.3"/>
      <pageSetup paperSize="9" orientation="portrait" r:id="rId5"/>
    </customSheetView>
    <customSheetView guid="{F277ACEF-9FF8-431F-8537-DE60B790AA4F}" topLeftCell="H9">
      <selection activeCell="T38" sqref="T38"/>
      <pageMargins left="0.7" right="0.7" top="0.75" bottom="0.75" header="0.3" footer="0.3"/>
    </customSheetView>
    <customSheetView guid="{08462586-B7E0-434D-B6F4-B2B21EAA5D46}" topLeftCell="A61">
      <selection activeCell="H84" sqref="H84"/>
      <pageMargins left="0.7" right="0.7" top="0.75" bottom="0.75" header="0.3" footer="0.3"/>
      <pageSetup paperSize="9" orientation="portrait" r:id="rId6"/>
    </customSheetView>
    <customSheetView guid="{59094C18-3CB5-482F-AA6A-9C313A318EBB}" topLeftCell="A61">
      <selection activeCell="H84" sqref="H84"/>
      <pageMargins left="0.7" right="0.7" top="0.75" bottom="0.75" header="0.3" footer="0.3"/>
      <pageSetup paperSize="9" orientation="portrait" r:id="rId7"/>
    </customSheetView>
    <customSheetView guid="{FD092655-EBEC-4730-9895-1567D9B70D5F}" topLeftCell="A22">
      <selection activeCell="B61" sqref="B61"/>
      <pageMargins left="0.7" right="0.7" top="0.75" bottom="0.75" header="0.3" footer="0.3"/>
    </customSheetView>
    <customSheetView guid="{7CA1DEE6-746E-4947-9BED-24AAED6E8B57}" topLeftCell="B7">
      <selection activeCell="H38" sqref="H38"/>
      <pageMargins left="0.7" right="0.7" top="0.75" bottom="0.75" header="0.3" footer="0.3"/>
      <pageSetup paperSize="9" orientation="portrait" r:id="rId8"/>
    </customSheetView>
    <customSheetView guid="{70E7FFDC-983F-46F7-B68F-0BE0A8C942E0}" topLeftCell="A40">
      <selection activeCell="P56" sqref="P56"/>
      <pageMargins left="0.7" right="0.7" top="0.75" bottom="0.75" header="0.3" footer="0.3"/>
    </customSheetView>
    <customSheetView guid="{F536E858-E5B2-4B36-88FC-BE776803F921}" topLeftCell="A22">
      <selection activeCell="B61" sqref="B61"/>
      <pageMargins left="0.7" right="0.7" top="0.75" bottom="0.75" header="0.3" footer="0.3"/>
    </customSheetView>
    <customSheetView guid="{0780CBEB-AF66-401E-9AFD-5F77700585BC}">
      <selection activeCell="K67" sqref="K67"/>
      <pageMargins left="0.7" right="0.7" top="0.75" bottom="0.75" header="0.3" footer="0.3"/>
    </customSheetView>
    <customSheetView guid="{F0048D33-26BA-4893-8BCC-88CEF82FEBB6}" topLeftCell="E1">
      <selection activeCell="P15" sqref="P15:AA34"/>
      <pageMargins left="0.7" right="0.7" top="0.75" bottom="0.75" header="0.3" footer="0.3"/>
    </customSheetView>
    <customSheetView guid="{8A1326BD-F0AB-414F-9F91-C2BB94CC9C17}" topLeftCell="A13">
      <selection activeCell="B64" sqref="B64"/>
      <pageMargins left="0.7" right="0.7" top="0.75" bottom="0.75" header="0.3" footer="0.3"/>
    </customSheetView>
    <customSheetView guid="{FB7DEBE1-1047-4BE4-82FD-4BCA0CA8DD58}">
      <selection activeCell="M26" sqref="M26"/>
      <pageMargins left="0.7" right="0.7" top="0.75" bottom="0.75" header="0.3" footer="0.3"/>
    </customSheetView>
    <customSheetView guid="{B3153F5C-CAD5-4C41-96F3-3BC56052414C}" topLeftCell="A31">
      <selection activeCell="A40" sqref="A40:L59"/>
      <pageMargins left="0.7" right="0.7" top="0.75" bottom="0.75" header="0.3" footer="0.3"/>
    </customSheetView>
    <customSheetView guid="{A7B3A108-9CF6-4687-9321-110D304B17B9}" topLeftCell="A22">
      <selection activeCell="B61" sqref="B61"/>
      <pageMargins left="0.7" right="0.7" top="0.75" bottom="0.75" header="0.3" footer="0.3"/>
    </customSheetView>
    <customSheetView guid="{D2C72E70-F766-4D56-9E10-3C91A63BB7F3}" topLeftCell="A43">
      <selection activeCell="B45" sqref="B45"/>
      <pageMargins left="0.7" right="0.7" top="0.75" bottom="0.75" header="0.3" footer="0.3"/>
      <pageSetup paperSize="9" orientation="portrait" r:id="rId9"/>
    </customSheetView>
    <customSheetView guid="{7CCD1884-1631-4809-8751-AE0939C32419}">
      <selection activeCell="H84" sqref="H84"/>
      <pageMargins left="0.7" right="0.7" top="0.75" bottom="0.75" header="0.3" footer="0.3"/>
    </customSheetView>
    <customSheetView guid="{3AD1D9CC-D162-4119-AFCC-0AF9105FB248}">
      <selection activeCell="C4" sqref="C4:D8"/>
      <pageMargins left="0.7" right="0.7" top="0.75" bottom="0.75" header="0.3" footer="0.3"/>
    </customSheetView>
    <customSheetView guid="{931AA63B-6827-4BF4-8E25-ED232A88A09C}" topLeftCell="A22">
      <selection activeCell="B61" sqref="B61"/>
      <pageMargins left="0.7" right="0.7" top="0.75" bottom="0.75" header="0.3" footer="0.3"/>
    </customSheetView>
    <customSheetView guid="{CA1DE4BE-C006-4405-B064-304EE6CCACF1}" topLeftCell="A61">
      <selection activeCell="H84" sqref="H84"/>
      <pageMargins left="0.7" right="0.7" top="0.75" bottom="0.75" header="0.3" footer="0.3"/>
      <pageSetup paperSize="9" orientation="portrait" r:id="rId10"/>
    </customSheetView>
    <customSheetView guid="{D3393B8E-C3CB-4E3A-976E-E4CD065299F0}" topLeftCell="H1">
      <selection activeCell="R15" sqref="R15:AE34"/>
      <pageMargins left="0.7" right="0.7" top="0.75" bottom="0.75" header="0.3" footer="0.3"/>
    </customSheetView>
    <customSheetView guid="{21329C76-F86B-400D-B8F5-F75B383E5B14}" topLeftCell="A61">
      <selection activeCell="H84" sqref="H84"/>
      <pageMargins left="0.7" right="0.7" top="0.75" bottom="0.75" header="0.3" footer="0.3"/>
      <pageSetup paperSize="9" orientation="portrait" r:id="rId11"/>
    </customSheetView>
    <customSheetView guid="{CFC92B1C-D4F2-414F-8F12-92F529035B08}">
      <selection activeCell="C4" sqref="C4:D8"/>
      <pageMargins left="0.7" right="0.7" top="0.75" bottom="0.75" header="0.3" footer="0.3"/>
      <pageSetup paperSize="9" orientation="portrait" r:id="rId12"/>
    </customSheetView>
    <customSheetView guid="{697182B0-1BEF-4A85-93A0-596802852AF2}" topLeftCell="A61">
      <selection activeCell="H84" sqref="H84"/>
      <pageMargins left="0.7" right="0.7" top="0.75" bottom="0.75" header="0.3" footer="0.3"/>
      <pageSetup paperSize="9" orientation="portrait" r:id="rId13"/>
    </customSheetView>
    <customSheetView guid="{D37F8A47-E42F-4741-BE8D-5D961F7BB394}" topLeftCell="A12">
      <selection activeCell="D4" sqref="D4"/>
      <pageMargins left="0.7" right="0.7" top="0.75" bottom="0.75" header="0.3" footer="0.3"/>
      <pageSetup paperSize="9" orientation="portrait" r:id="rId14"/>
    </customSheetView>
    <customSheetView guid="{C83D4249-7B44-432A-B7FB-A6ACA6880240}" topLeftCell="A12">
      <selection activeCell="D4" sqref="D4"/>
      <pageMargins left="0.7" right="0.7" top="0.75" bottom="0.75" header="0.3" footer="0.3"/>
      <pageSetup paperSize="9" orientation="portrait" r:id="rId15"/>
    </customSheetView>
    <customSheetView guid="{51337751-BEAF-43F3-8CC9-400B99E751E8}" topLeftCell="L15">
      <selection activeCell="U20" sqref="U20:AF20"/>
      <pageMargins left="0.7" right="0.7" top="0.75" bottom="0.75" header="0.3" footer="0.3"/>
      <pageSetup paperSize="9" orientation="portrait" r:id="rId16"/>
    </customSheetView>
    <customSheetView guid="{EB80C77D-AF78-41A9-A5FE-A7459DA92422}">
      <selection activeCell="N55" sqref="N55"/>
      <pageMargins left="0.7" right="0.7" top="0.75" bottom="0.75" header="0.3" footer="0.3"/>
      <pageSetup paperSize="9" orientation="portrait" r:id="rId17"/>
    </customSheetView>
  </customSheetViews>
  <mergeCells count="4">
    <mergeCell ref="S11:T11"/>
    <mergeCell ref="D12:R12"/>
    <mergeCell ref="S12:S13"/>
    <mergeCell ref="T12:T13"/>
  </mergeCells>
  <pageMargins left="0.7" right="0.7" top="0.75" bottom="0.75" header="0.3" footer="0.3"/>
  <pageSetup paperSize="9" orientation="portrait" r:id="rId18"/>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tint="-0.249977111117893"/>
  </sheetPr>
  <dimension ref="A1:O25"/>
  <sheetViews>
    <sheetView showGridLines="0" workbookViewId="0">
      <selection activeCell="D1" sqref="D1"/>
    </sheetView>
  </sheetViews>
  <sheetFormatPr defaultColWidth="9.140625" defaultRowHeight="12"/>
  <cols>
    <col min="1" max="1" width="5.85546875" style="3" customWidth="1"/>
    <col min="2" max="2" width="4.5703125" style="3" customWidth="1"/>
    <col min="3" max="3" width="42.42578125" style="3" customWidth="1"/>
    <col min="4" max="4" width="9.5703125" style="3" bestFit="1" customWidth="1"/>
    <col min="5" max="5" width="7.42578125" style="3" bestFit="1" customWidth="1"/>
    <col min="6" max="6" width="8.5703125" style="3" bestFit="1" customWidth="1"/>
    <col min="7" max="7" width="7.42578125" style="3" bestFit="1" customWidth="1"/>
    <col min="8" max="9" width="9" style="3" bestFit="1" customWidth="1"/>
    <col min="10" max="10" width="8.5703125" style="3" bestFit="1" customWidth="1"/>
    <col min="11" max="12" width="9" style="3" bestFit="1" customWidth="1"/>
    <col min="13" max="13" width="8.5703125" style="3" customWidth="1"/>
    <col min="14" max="14" width="9" style="3" bestFit="1" customWidth="1"/>
    <col min="15" max="15" width="10.85546875" style="3" customWidth="1"/>
    <col min="16" max="16384" width="9.140625" style="3"/>
  </cols>
  <sheetData>
    <row r="1" spans="1:15" ht="12.75">
      <c r="A1" s="588" t="str">
        <f>HYPERLINK("#INDEX!A2","back to index page")</f>
        <v>back to index page</v>
      </c>
      <c r="B1" s="960"/>
      <c r="C1" s="960"/>
    </row>
    <row r="2" spans="1:15" ht="12.75">
      <c r="A2"/>
    </row>
    <row r="3" spans="1:15" ht="12.75">
      <c r="A3"/>
    </row>
    <row r="4" spans="1:15" ht="12.75">
      <c r="A4"/>
    </row>
    <row r="5" spans="1:15" ht="12.75">
      <c r="A5"/>
    </row>
    <row r="6" spans="1:15" ht="12.75">
      <c r="A6"/>
    </row>
    <row r="9" spans="1:15">
      <c r="B9" s="493" t="s">
        <v>1789</v>
      </c>
      <c r="C9" s="494"/>
      <c r="D9" s="494"/>
      <c r="E9" s="494"/>
      <c r="F9" s="494"/>
      <c r="G9" s="494"/>
      <c r="H9" s="494"/>
      <c r="I9" s="494"/>
      <c r="J9" s="494"/>
      <c r="K9" s="494"/>
      <c r="L9" s="494"/>
      <c r="M9" s="494"/>
      <c r="N9" s="494"/>
      <c r="O9" s="494"/>
    </row>
    <row r="11" spans="1:15" ht="12.75" customHeight="1">
      <c r="D11" s="28"/>
      <c r="E11" s="28"/>
      <c r="F11" s="28"/>
      <c r="G11" s="28"/>
      <c r="H11" s="28"/>
      <c r="I11" s="28"/>
      <c r="J11" s="28"/>
      <c r="K11" s="28"/>
      <c r="L11" s="28"/>
      <c r="M11" s="898"/>
      <c r="N11" s="898"/>
      <c r="O11" s="228" t="s">
        <v>51</v>
      </c>
    </row>
    <row r="12" spans="1:15" ht="12.75" customHeight="1">
      <c r="C12" s="575" t="s">
        <v>127</v>
      </c>
      <c r="D12" s="1096" t="s">
        <v>140</v>
      </c>
      <c r="E12" s="1097"/>
      <c r="F12" s="1097"/>
      <c r="G12" s="1097"/>
      <c r="H12" s="1097"/>
      <c r="I12" s="1097"/>
      <c r="J12" s="1097"/>
      <c r="K12" s="1097"/>
      <c r="L12" s="1097"/>
      <c r="M12" s="1097"/>
      <c r="N12" s="1098"/>
      <c r="O12" s="1015" t="s">
        <v>64</v>
      </c>
    </row>
    <row r="13" spans="1:15" ht="41.25" customHeight="1">
      <c r="C13" s="240"/>
      <c r="D13" s="899">
        <v>0</v>
      </c>
      <c r="E13" s="899">
        <v>0.02</v>
      </c>
      <c r="F13" s="899">
        <v>0.04</v>
      </c>
      <c r="G13" s="899">
        <v>0.1</v>
      </c>
      <c r="H13" s="658" t="s">
        <v>33</v>
      </c>
      <c r="I13" s="658" t="s">
        <v>31</v>
      </c>
      <c r="J13" s="899">
        <v>0.7</v>
      </c>
      <c r="K13" s="658" t="s">
        <v>34</v>
      </c>
      <c r="L13" s="658" t="s">
        <v>35</v>
      </c>
      <c r="M13" s="899">
        <v>1.5</v>
      </c>
      <c r="N13" s="117" t="s">
        <v>673</v>
      </c>
      <c r="O13" s="1095"/>
    </row>
    <row r="14" spans="1:15">
      <c r="C14" s="534"/>
      <c r="D14" s="118" t="s">
        <v>32</v>
      </c>
      <c r="E14" s="118" t="s">
        <v>54</v>
      </c>
      <c r="F14" s="118" t="s">
        <v>55</v>
      </c>
      <c r="G14" s="118" t="s">
        <v>1111</v>
      </c>
      <c r="H14" s="118" t="s">
        <v>56</v>
      </c>
      <c r="I14" s="118" t="s">
        <v>1112</v>
      </c>
      <c r="J14" s="118" t="s">
        <v>1113</v>
      </c>
      <c r="K14" s="118" t="s">
        <v>1114</v>
      </c>
      <c r="L14" s="118" t="s">
        <v>1215</v>
      </c>
      <c r="M14" s="118" t="s">
        <v>1216</v>
      </c>
      <c r="N14" s="118" t="s">
        <v>1217</v>
      </c>
      <c r="O14" s="118" t="s">
        <v>1218</v>
      </c>
    </row>
    <row r="15" spans="1:15">
      <c r="B15" s="41" t="s">
        <v>1</v>
      </c>
      <c r="C15" s="60" t="s">
        <v>103</v>
      </c>
      <c r="D15" s="150">
        <v>10036007</v>
      </c>
      <c r="E15" s="150">
        <v>0</v>
      </c>
      <c r="F15" s="150">
        <v>0</v>
      </c>
      <c r="G15" s="150">
        <v>0</v>
      </c>
      <c r="H15" s="150">
        <v>210963</v>
      </c>
      <c r="I15" s="150">
        <v>22884</v>
      </c>
      <c r="J15" s="150">
        <v>0</v>
      </c>
      <c r="K15" s="150">
        <v>0</v>
      </c>
      <c r="L15" s="150">
        <v>200088</v>
      </c>
      <c r="M15" s="150">
        <v>0</v>
      </c>
      <c r="N15" s="150">
        <v>0</v>
      </c>
      <c r="O15" s="150">
        <v>10469942</v>
      </c>
    </row>
    <row r="16" spans="1:15" ht="14.25" customHeight="1">
      <c r="B16" s="41" t="s">
        <v>2</v>
      </c>
      <c r="C16" s="60" t="s">
        <v>128</v>
      </c>
      <c r="D16" s="150">
        <v>0</v>
      </c>
      <c r="E16" s="150">
        <v>0</v>
      </c>
      <c r="F16" s="150">
        <v>0</v>
      </c>
      <c r="G16" s="150">
        <v>0</v>
      </c>
      <c r="H16" s="150">
        <v>49902</v>
      </c>
      <c r="I16" s="150">
        <v>0</v>
      </c>
      <c r="J16" s="150">
        <v>0</v>
      </c>
      <c r="K16" s="150">
        <v>0</v>
      </c>
      <c r="L16" s="150">
        <v>2903</v>
      </c>
      <c r="M16" s="150">
        <v>0</v>
      </c>
      <c r="N16" s="150">
        <v>0</v>
      </c>
      <c r="O16" s="150">
        <v>52805</v>
      </c>
    </row>
    <row r="17" spans="2:15">
      <c r="B17" s="41" t="s">
        <v>3</v>
      </c>
      <c r="C17" s="60" t="s">
        <v>104</v>
      </c>
      <c r="D17" s="150">
        <v>0</v>
      </c>
      <c r="E17" s="150">
        <v>0</v>
      </c>
      <c r="F17" s="150">
        <v>0</v>
      </c>
      <c r="G17" s="150">
        <v>0</v>
      </c>
      <c r="H17" s="150">
        <v>0</v>
      </c>
      <c r="I17" s="150">
        <v>0</v>
      </c>
      <c r="J17" s="150">
        <v>0</v>
      </c>
      <c r="K17" s="150">
        <v>0</v>
      </c>
      <c r="L17" s="150">
        <v>1158</v>
      </c>
      <c r="M17" s="150">
        <v>0</v>
      </c>
      <c r="N17" s="150">
        <v>0</v>
      </c>
      <c r="O17" s="150">
        <v>1158</v>
      </c>
    </row>
    <row r="18" spans="2:15">
      <c r="B18" s="41" t="s">
        <v>4</v>
      </c>
      <c r="C18" s="60" t="s">
        <v>105</v>
      </c>
      <c r="D18" s="150">
        <v>370559</v>
      </c>
      <c r="E18" s="150">
        <v>0</v>
      </c>
      <c r="F18" s="150">
        <v>0</v>
      </c>
      <c r="G18" s="150">
        <v>0</v>
      </c>
      <c r="H18" s="150">
        <v>0</v>
      </c>
      <c r="I18" s="150">
        <v>0</v>
      </c>
      <c r="J18" s="150">
        <v>0</v>
      </c>
      <c r="K18" s="150">
        <v>0</v>
      </c>
      <c r="L18" s="150">
        <v>0</v>
      </c>
      <c r="M18" s="150">
        <v>0</v>
      </c>
      <c r="N18" s="150">
        <v>0</v>
      </c>
      <c r="O18" s="150">
        <v>370559</v>
      </c>
    </row>
    <row r="19" spans="2:15">
      <c r="B19" s="41" t="s">
        <v>5</v>
      </c>
      <c r="C19" s="60" t="s">
        <v>106</v>
      </c>
      <c r="D19" s="150">
        <v>0</v>
      </c>
      <c r="E19" s="150">
        <v>0</v>
      </c>
      <c r="F19" s="150">
        <v>0</v>
      </c>
      <c r="G19" s="150">
        <v>0</v>
      </c>
      <c r="H19" s="150">
        <v>0</v>
      </c>
      <c r="I19" s="150">
        <v>0</v>
      </c>
      <c r="J19" s="150">
        <v>0</v>
      </c>
      <c r="K19" s="150">
        <v>0</v>
      </c>
      <c r="L19" s="150">
        <v>0</v>
      </c>
      <c r="M19" s="150">
        <v>0</v>
      </c>
      <c r="N19" s="150">
        <v>0</v>
      </c>
      <c r="O19" s="150">
        <v>0</v>
      </c>
    </row>
    <row r="20" spans="2:15">
      <c r="B20" s="41" t="s">
        <v>6</v>
      </c>
      <c r="C20" s="61" t="s">
        <v>107</v>
      </c>
      <c r="D20" s="150">
        <v>0</v>
      </c>
      <c r="E20" s="150">
        <v>0</v>
      </c>
      <c r="F20" s="150">
        <v>0</v>
      </c>
      <c r="G20" s="150">
        <v>0</v>
      </c>
      <c r="H20" s="150">
        <v>553349</v>
      </c>
      <c r="I20" s="150">
        <v>1612431</v>
      </c>
      <c r="J20" s="150">
        <v>0</v>
      </c>
      <c r="K20" s="150">
        <v>0</v>
      </c>
      <c r="L20" s="150">
        <v>7490</v>
      </c>
      <c r="M20" s="150">
        <v>0</v>
      </c>
      <c r="N20" s="150">
        <v>0</v>
      </c>
      <c r="O20" s="150">
        <v>2173270</v>
      </c>
    </row>
    <row r="21" spans="2:15">
      <c r="B21" s="41" t="s">
        <v>7</v>
      </c>
      <c r="C21" s="61" t="s">
        <v>108</v>
      </c>
      <c r="D21" s="150">
        <v>0</v>
      </c>
      <c r="E21" s="150">
        <v>0</v>
      </c>
      <c r="F21" s="150">
        <v>0</v>
      </c>
      <c r="G21" s="150">
        <v>0</v>
      </c>
      <c r="H21" s="150">
        <v>21</v>
      </c>
      <c r="I21" s="150">
        <v>0</v>
      </c>
      <c r="J21" s="150">
        <v>0</v>
      </c>
      <c r="K21" s="150">
        <v>0</v>
      </c>
      <c r="L21" s="150">
        <v>6045651</v>
      </c>
      <c r="M21" s="150">
        <v>0</v>
      </c>
      <c r="N21" s="150">
        <v>0</v>
      </c>
      <c r="O21" s="150">
        <v>6045672</v>
      </c>
    </row>
    <row r="22" spans="2:15">
      <c r="B22" s="41" t="s">
        <v>8</v>
      </c>
      <c r="C22" s="61" t="s">
        <v>109</v>
      </c>
      <c r="D22" s="150">
        <v>0</v>
      </c>
      <c r="E22" s="150">
        <v>0</v>
      </c>
      <c r="F22" s="150">
        <v>0</v>
      </c>
      <c r="G22" s="150">
        <v>0</v>
      </c>
      <c r="H22" s="150">
        <v>0</v>
      </c>
      <c r="I22" s="150">
        <v>0</v>
      </c>
      <c r="J22" s="150">
        <v>0</v>
      </c>
      <c r="K22" s="150">
        <v>7638652</v>
      </c>
      <c r="L22" s="150">
        <v>0</v>
      </c>
      <c r="M22" s="150">
        <v>0</v>
      </c>
      <c r="N22" s="150">
        <v>0</v>
      </c>
      <c r="O22" s="150">
        <v>7638652</v>
      </c>
    </row>
    <row r="23" spans="2:15" ht="25.5" customHeight="1">
      <c r="B23" s="41" t="s">
        <v>9</v>
      </c>
      <c r="C23" s="60" t="s">
        <v>130</v>
      </c>
      <c r="D23" s="150">
        <v>0</v>
      </c>
      <c r="E23" s="150">
        <v>0</v>
      </c>
      <c r="F23" s="150">
        <v>0</v>
      </c>
      <c r="G23" s="150">
        <v>0</v>
      </c>
      <c r="H23" s="150">
        <v>0</v>
      </c>
      <c r="I23" s="150">
        <v>0</v>
      </c>
      <c r="J23" s="150">
        <v>0</v>
      </c>
      <c r="K23" s="150">
        <v>0</v>
      </c>
      <c r="L23" s="150">
        <v>0</v>
      </c>
      <c r="M23" s="150">
        <v>0</v>
      </c>
      <c r="N23" s="150">
        <v>0</v>
      </c>
      <c r="O23" s="150">
        <v>0</v>
      </c>
    </row>
    <row r="24" spans="2:15">
      <c r="B24" s="41" t="s">
        <v>10</v>
      </c>
      <c r="C24" s="61" t="s">
        <v>133</v>
      </c>
      <c r="D24" s="150">
        <v>372354</v>
      </c>
      <c r="E24" s="150">
        <v>0</v>
      </c>
      <c r="F24" s="150">
        <v>0</v>
      </c>
      <c r="G24" s="150">
        <v>0</v>
      </c>
      <c r="H24" s="150">
        <v>607253</v>
      </c>
      <c r="I24" s="150">
        <v>841570</v>
      </c>
      <c r="J24" s="150">
        <v>0</v>
      </c>
      <c r="K24" s="150">
        <v>892456</v>
      </c>
      <c r="L24" s="150">
        <v>2667998</v>
      </c>
      <c r="M24" s="150">
        <v>7575</v>
      </c>
      <c r="N24" s="150">
        <v>6236535</v>
      </c>
      <c r="O24" s="150">
        <v>11625741</v>
      </c>
    </row>
    <row r="25" spans="2:15" s="15" customFormat="1">
      <c r="B25" s="22" t="s">
        <v>11</v>
      </c>
      <c r="C25" s="62" t="s">
        <v>64</v>
      </c>
      <c r="D25" s="146">
        <v>10778920</v>
      </c>
      <c r="E25" s="146">
        <v>0</v>
      </c>
      <c r="F25" s="146">
        <v>0</v>
      </c>
      <c r="G25" s="146">
        <v>0</v>
      </c>
      <c r="H25" s="146">
        <v>1421488</v>
      </c>
      <c r="I25" s="146">
        <v>2476885</v>
      </c>
      <c r="J25" s="146">
        <v>0</v>
      </c>
      <c r="K25" s="146">
        <v>8531108</v>
      </c>
      <c r="L25" s="146">
        <v>8925288</v>
      </c>
      <c r="M25" s="146">
        <v>7575</v>
      </c>
      <c r="N25" s="146">
        <v>6236535</v>
      </c>
      <c r="O25" s="146">
        <v>38377799</v>
      </c>
    </row>
  </sheetData>
  <customSheetViews>
    <customSheetView guid="{5DDDA852-2807-4645-BC75-EBD4EF3323A7}">
      <selection activeCell="B60" sqref="B60:B62"/>
      <pageMargins left="0.7" right="0.7" top="0.75" bottom="0.75" header="0.3" footer="0.3"/>
      <pageSetup paperSize="9" orientation="portrait" r:id="rId1"/>
    </customSheetView>
    <customSheetView guid="{DB462ED3-28DC-47D7-98F7-CED01F66E2C7}">
      <selection activeCell="B60" sqref="B60:B62"/>
      <pageMargins left="0.7" right="0.7" top="0.75" bottom="0.75" header="0.3" footer="0.3"/>
      <pageSetup paperSize="9" orientation="portrait" r:id="rId2"/>
    </customSheetView>
    <customSheetView guid="{BE68C6EB-1B64-4B3E-8DDC-CA26F318E610}" topLeftCell="A18">
      <selection activeCell="D4" sqref="D4"/>
      <pageMargins left="0.7" right="0.7" top="0.75" bottom="0.75" header="0.3" footer="0.3"/>
      <pageSetup paperSize="9" orientation="portrait" r:id="rId3"/>
    </customSheetView>
    <customSheetView guid="{5AF40965-2356-4A48-B6FA-CB814CA4D7B2}">
      <selection activeCell="B60" sqref="B60:B62"/>
      <pageMargins left="0.7" right="0.7" top="0.75" bottom="0.75" header="0.3" footer="0.3"/>
      <pageSetup paperSize="9" orientation="portrait" r:id="rId4"/>
    </customSheetView>
    <customSheetView guid="{3FCB7B24-049F-4685-83CB-5231093E0117}">
      <selection activeCell="D4" sqref="D4"/>
      <pageMargins left="0.7" right="0.7" top="0.75" bottom="0.75" header="0.3" footer="0.3"/>
      <pageSetup paperSize="9" orientation="portrait" r:id="rId5"/>
    </customSheetView>
    <customSheetView guid="{F277ACEF-9FF8-431F-8537-DE60B790AA4F}">
      <selection activeCell="M33" sqref="M33"/>
      <pageMargins left="0.7" right="0.7" top="0.75" bottom="0.75" header="0.3" footer="0.3"/>
      <pageSetup paperSize="9" orientation="portrait" r:id="rId6"/>
    </customSheetView>
    <customSheetView guid="{08462586-B7E0-434D-B6F4-B2B21EAA5D46}" topLeftCell="A43">
      <selection activeCell="B60" sqref="B60:B62"/>
      <pageMargins left="0.7" right="0.7" top="0.75" bottom="0.75" header="0.3" footer="0.3"/>
      <pageSetup paperSize="9" orientation="portrait" r:id="rId7"/>
    </customSheetView>
    <customSheetView guid="{59094C18-3CB5-482F-AA6A-9C313A318EBB}" topLeftCell="A43">
      <selection activeCell="B60" sqref="B60:B62"/>
      <pageMargins left="0.7" right="0.7" top="0.75" bottom="0.75" header="0.3" footer="0.3"/>
      <pageSetup paperSize="9" orientation="portrait" r:id="rId8"/>
    </customSheetView>
    <customSheetView guid="{FD092655-EBEC-4730-9895-1567D9B70D5F}" topLeftCell="O10">
      <selection activeCell="W42" sqref="W42"/>
      <pageMargins left="0.7" right="0.7" top="0.75" bottom="0.75" header="0.3" footer="0.3"/>
      <pageSetup paperSize="9" orientation="portrait" r:id="rId9"/>
    </customSheetView>
    <customSheetView guid="{7CA1DEE6-746E-4947-9BED-24AAED6E8B57}" topLeftCell="A10">
      <selection activeCell="K32" sqref="K32"/>
      <pageMargins left="0.7" right="0.7" top="0.75" bottom="0.75" header="0.3" footer="0.3"/>
      <pageSetup paperSize="9" orientation="portrait" r:id="rId10"/>
    </customSheetView>
    <customSheetView guid="{70E7FFDC-983F-46F7-B68F-0BE0A8C942E0}" topLeftCell="A31">
      <selection activeCell="J49" sqref="J49"/>
      <pageMargins left="0.7" right="0.7" top="0.75" bottom="0.75" header="0.3" footer="0.3"/>
      <pageSetup paperSize="9" orientation="portrait" r:id="rId11"/>
    </customSheetView>
    <customSheetView guid="{F536E858-E5B2-4B36-88FC-BE776803F921}" topLeftCell="O10">
      <selection activeCell="W42" sqref="W42"/>
      <pageMargins left="0.7" right="0.7" top="0.75" bottom="0.75" header="0.3" footer="0.3"/>
      <pageSetup paperSize="9" orientation="portrait" r:id="rId12"/>
    </customSheetView>
    <customSheetView guid="{0780CBEB-AF66-401E-9AFD-5F77700585BC}">
      <selection activeCell="L44" sqref="L44"/>
      <pageMargins left="0.7" right="0.7" top="0.75" bottom="0.75" header="0.3" footer="0.3"/>
      <pageSetup paperSize="9" orientation="portrait" r:id="rId13"/>
    </customSheetView>
    <customSheetView guid="{F0048D33-26BA-4893-8BCC-88CEF82FEBB6}">
      <selection activeCell="N18" sqref="N18"/>
      <pageMargins left="0.7" right="0.7" top="0.75" bottom="0.75" header="0.3" footer="0.3"/>
      <pageSetup paperSize="9" orientation="portrait" r:id="rId14"/>
    </customSheetView>
    <customSheetView guid="{8A1326BD-F0AB-414F-9F91-C2BB94CC9C17}" topLeftCell="A13">
      <selection activeCell="AI17" sqref="AI17"/>
      <pageMargins left="0.7" right="0.7" top="0.75" bottom="0.75" header="0.3" footer="0.3"/>
      <pageSetup paperSize="9" orientation="portrait" r:id="rId15"/>
    </customSheetView>
    <customSheetView guid="{FB7DEBE1-1047-4BE4-82FD-4BCA0CA8DD58}" topLeftCell="A4">
      <selection activeCell="E17" sqref="E17"/>
      <pageMargins left="0.7" right="0.7" top="0.75" bottom="0.75" header="0.3" footer="0.3"/>
      <pageSetup paperSize="9" orientation="portrait" r:id="rId16"/>
    </customSheetView>
    <customSheetView guid="{B3153F5C-CAD5-4C41-96F3-3BC56052414C}" topLeftCell="A33">
      <selection activeCell="A33" sqref="A33:H46"/>
      <pageMargins left="0.7" right="0.7" top="0.75" bottom="0.75" header="0.3" footer="0.3"/>
      <pageSetup paperSize="9" orientation="portrait" r:id="rId17"/>
    </customSheetView>
    <customSheetView guid="{A7B3A108-9CF6-4687-9321-110D304B17B9}" topLeftCell="O10">
      <selection activeCell="W42" sqref="W42"/>
      <pageMargins left="0.7" right="0.7" top="0.75" bottom="0.75" header="0.3" footer="0.3"/>
      <pageSetup paperSize="9" orientation="portrait" r:id="rId18"/>
    </customSheetView>
    <customSheetView guid="{D2C72E70-F766-4D56-9E10-3C91A63BB7F3}" topLeftCell="A28">
      <selection activeCell="B38" sqref="B38"/>
      <pageMargins left="0.7" right="0.7" top="0.75" bottom="0.75" header="0.3" footer="0.3"/>
      <pageSetup paperSize="9" orientation="portrait" r:id="rId19"/>
    </customSheetView>
    <customSheetView guid="{7CCD1884-1631-4809-8751-AE0939C32419}">
      <selection activeCell="B60" sqref="B60:B62"/>
      <pageMargins left="0.7" right="0.7" top="0.75" bottom="0.75" header="0.3" footer="0.3"/>
      <pageSetup paperSize="9" orientation="portrait" r:id="rId20"/>
    </customSheetView>
    <customSheetView guid="{3AD1D9CC-D162-4119-AFCC-0AF9105FB248}">
      <selection activeCell="F74" sqref="F74"/>
      <pageMargins left="0.7" right="0.7" top="0.75" bottom="0.75" header="0.3" footer="0.3"/>
      <pageSetup paperSize="9" orientation="portrait" r:id="rId21"/>
    </customSheetView>
    <customSheetView guid="{931AA63B-6827-4BF4-8E25-ED232A88A09C}" topLeftCell="O10">
      <selection activeCell="W42" sqref="W42"/>
      <pageMargins left="0.7" right="0.7" top="0.75" bottom="0.75" header="0.3" footer="0.3"/>
      <pageSetup paperSize="9" orientation="portrait" r:id="rId22"/>
    </customSheetView>
    <customSheetView guid="{CA1DE4BE-C006-4405-B064-304EE6CCACF1}" topLeftCell="A43">
      <selection activeCell="B60" sqref="B60:B62"/>
      <pageMargins left="0.7" right="0.7" top="0.75" bottom="0.75" header="0.3" footer="0.3"/>
      <pageSetup paperSize="9" orientation="portrait" r:id="rId23"/>
    </customSheetView>
    <customSheetView guid="{D3393B8E-C3CB-4E3A-976E-E4CD065299F0}">
      <selection activeCell="L14" sqref="L14:S27"/>
      <pageMargins left="0.7" right="0.7" top="0.75" bottom="0.75" header="0.3" footer="0.3"/>
      <pageSetup paperSize="9" orientation="portrait" r:id="rId24"/>
    </customSheetView>
    <customSheetView guid="{21329C76-F86B-400D-B8F5-F75B383E5B14}" topLeftCell="A43">
      <selection activeCell="B60" sqref="B60:B62"/>
      <pageMargins left="0.7" right="0.7" top="0.75" bottom="0.75" header="0.3" footer="0.3"/>
      <pageSetup paperSize="9" orientation="portrait" r:id="rId25"/>
    </customSheetView>
    <customSheetView guid="{CFC92B1C-D4F2-414F-8F12-92F529035B08}" topLeftCell="A53">
      <selection activeCell="F74" sqref="F74"/>
      <pageMargins left="0.7" right="0.7" top="0.75" bottom="0.75" header="0.3" footer="0.3"/>
      <pageSetup paperSize="9" orientation="portrait" r:id="rId26"/>
    </customSheetView>
    <customSheetView guid="{697182B0-1BEF-4A85-93A0-596802852AF2}">
      <selection activeCell="B60" sqref="B60:B62"/>
      <pageMargins left="0.7" right="0.7" top="0.75" bottom="0.75" header="0.3" footer="0.3"/>
      <pageSetup paperSize="9" orientation="portrait" r:id="rId27"/>
    </customSheetView>
    <customSheetView guid="{D37F8A47-E42F-4741-BE8D-5D961F7BB394}" topLeftCell="A18">
      <selection activeCell="D4" sqref="D4"/>
      <pageMargins left="0.7" right="0.7" top="0.75" bottom="0.75" header="0.3" footer="0.3"/>
      <pageSetup paperSize="9" orientation="portrait" r:id="rId28"/>
    </customSheetView>
    <customSheetView guid="{C83D4249-7B44-432A-B7FB-A6ACA6880240}" topLeftCell="A18">
      <selection activeCell="D4" sqref="D4"/>
      <pageMargins left="0.7" right="0.7" top="0.75" bottom="0.75" header="0.3" footer="0.3"/>
      <pageSetup paperSize="9" orientation="portrait" r:id="rId29"/>
    </customSheetView>
    <customSheetView guid="{51337751-BEAF-43F3-8CC9-400B99E751E8}" topLeftCell="A31">
      <selection activeCell="N62" sqref="N62"/>
      <pageMargins left="0.7" right="0.7" top="0.75" bottom="0.75" header="0.3" footer="0.3"/>
      <pageSetup paperSize="9" orientation="portrait" r:id="rId30"/>
    </customSheetView>
    <customSheetView guid="{EB80C77D-AF78-41A9-A5FE-A7459DA92422}">
      <selection activeCell="N55" sqref="N55"/>
      <pageMargins left="0.7" right="0.7" top="0.75" bottom="0.75" header="0.3" footer="0.3"/>
      <pageSetup paperSize="9" orientation="portrait" r:id="rId31"/>
    </customSheetView>
  </customSheetViews>
  <mergeCells count="2">
    <mergeCell ref="O12:O13"/>
    <mergeCell ref="D12:N12"/>
  </mergeCells>
  <pageMargins left="0.7" right="0.7" top="0.75" bottom="0.75" header="0.3" footer="0.3"/>
  <pageSetup paperSize="9" orientation="portrait" r:id="rId3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FA50B-22FB-4B58-B78F-4223F276366A}">
  <sheetPr>
    <tabColor theme="9" tint="-0.249977111117893"/>
  </sheetPr>
  <dimension ref="A1:H18"/>
  <sheetViews>
    <sheetView showGridLines="0" workbookViewId="0">
      <selection activeCell="D1" sqref="D1"/>
    </sheetView>
  </sheetViews>
  <sheetFormatPr defaultColWidth="9.140625" defaultRowHeight="12"/>
  <cols>
    <col min="1" max="1" width="5.85546875" style="3" customWidth="1"/>
    <col min="2" max="2" width="4.42578125" style="3" customWidth="1"/>
    <col min="3" max="3" width="16.42578125" style="3" bestFit="1" customWidth="1"/>
    <col min="4" max="8" width="17.28515625" style="3" customWidth="1"/>
    <col min="9" max="16384" width="9.140625" style="3"/>
  </cols>
  <sheetData>
    <row r="1" spans="1:8" ht="12.75">
      <c r="A1" s="588" t="str">
        <f>HYPERLINK("#INDEX!A2","back to index page")</f>
        <v>back to index page</v>
      </c>
      <c r="B1" s="960"/>
      <c r="C1" s="960"/>
    </row>
    <row r="2" spans="1:8" ht="12.75">
      <c r="A2"/>
      <c r="B2"/>
      <c r="C2"/>
    </row>
    <row r="3" spans="1:8" ht="12.75">
      <c r="A3"/>
      <c r="B3"/>
      <c r="C3"/>
    </row>
    <row r="4" spans="1:8" ht="12.75">
      <c r="A4"/>
      <c r="B4"/>
      <c r="C4"/>
    </row>
    <row r="5" spans="1:8" ht="12.75">
      <c r="A5"/>
      <c r="B5"/>
      <c r="C5"/>
    </row>
    <row r="6" spans="1:8" ht="12.75">
      <c r="A6"/>
      <c r="B6"/>
      <c r="C6"/>
    </row>
    <row r="7" spans="1:8" ht="12.75">
      <c r="A7"/>
      <c r="B7"/>
      <c r="C7"/>
    </row>
    <row r="8" spans="1:8" ht="12.75">
      <c r="A8"/>
      <c r="B8"/>
      <c r="C8"/>
    </row>
    <row r="9" spans="1:8">
      <c r="B9" s="493" t="s">
        <v>1790</v>
      </c>
      <c r="C9" s="494"/>
      <c r="D9" s="494"/>
      <c r="E9" s="494"/>
      <c r="F9" s="494"/>
      <c r="G9" s="494"/>
      <c r="H9" s="494"/>
    </row>
    <row r="12" spans="1:8" ht="12.75" customHeight="1">
      <c r="F12" s="1021" t="s">
        <v>51</v>
      </c>
      <c r="G12" s="1021"/>
      <c r="H12" s="1021"/>
    </row>
    <row r="13" spans="1:8" ht="51.75" customHeight="1">
      <c r="B13" s="490"/>
      <c r="C13" s="490"/>
      <c r="D13" s="156" t="s">
        <v>206</v>
      </c>
      <c r="E13" s="156" t="s">
        <v>207</v>
      </c>
      <c r="F13" s="156" t="s">
        <v>208</v>
      </c>
      <c r="G13" s="156" t="s">
        <v>209</v>
      </c>
      <c r="H13" s="156" t="s">
        <v>210</v>
      </c>
    </row>
    <row r="14" spans="1:8">
      <c r="B14" s="39"/>
      <c r="C14" s="39"/>
      <c r="D14" s="535" t="s">
        <v>32</v>
      </c>
      <c r="E14" s="535" t="s">
        <v>54</v>
      </c>
      <c r="F14" s="535" t="s">
        <v>55</v>
      </c>
      <c r="G14" s="535" t="s">
        <v>1111</v>
      </c>
      <c r="H14" s="535" t="s">
        <v>56</v>
      </c>
    </row>
    <row r="15" spans="1:8">
      <c r="B15" s="18" t="s">
        <v>1</v>
      </c>
      <c r="C15" s="17" t="s">
        <v>203</v>
      </c>
      <c r="D15" s="150">
        <v>0</v>
      </c>
      <c r="E15" s="150">
        <v>0</v>
      </c>
      <c r="F15" s="150">
        <v>0</v>
      </c>
      <c r="G15" s="150">
        <v>0</v>
      </c>
      <c r="H15" s="150">
        <v>0</v>
      </c>
    </row>
    <row r="16" spans="1:8">
      <c r="B16" s="18" t="s">
        <v>2</v>
      </c>
      <c r="C16" s="17" t="s">
        <v>204</v>
      </c>
      <c r="D16" s="150">
        <v>0</v>
      </c>
      <c r="E16" s="150">
        <v>0</v>
      </c>
      <c r="F16" s="150">
        <v>0</v>
      </c>
      <c r="G16" s="150">
        <v>0</v>
      </c>
      <c r="H16" s="150">
        <v>0</v>
      </c>
    </row>
    <row r="17" spans="2:8">
      <c r="B17" s="18" t="s">
        <v>3</v>
      </c>
      <c r="C17" s="17" t="s">
        <v>205</v>
      </c>
      <c r="D17" s="150">
        <v>0</v>
      </c>
      <c r="E17" s="150">
        <v>0</v>
      </c>
      <c r="F17" s="150">
        <v>0</v>
      </c>
      <c r="G17" s="150">
        <v>0</v>
      </c>
      <c r="H17" s="150">
        <v>0</v>
      </c>
    </row>
    <row r="18" spans="2:8" s="15" customFormat="1">
      <c r="B18" s="25" t="s">
        <v>4</v>
      </c>
      <c r="C18" s="38" t="s">
        <v>64</v>
      </c>
      <c r="D18" s="146">
        <v>0</v>
      </c>
      <c r="E18" s="146">
        <v>0</v>
      </c>
      <c r="F18" s="146">
        <v>0</v>
      </c>
      <c r="G18" s="146">
        <v>0</v>
      </c>
      <c r="H18" s="146">
        <v>0</v>
      </c>
    </row>
  </sheetData>
  <customSheetViews>
    <customSheetView guid="{5DDDA852-2807-4645-BC75-EBD4EF3323A7}">
      <selection activeCell="B37" sqref="B37:C39"/>
      <pageMargins left="0.7" right="0.7" top="0.75" bottom="0.75" header="0.3" footer="0.3"/>
      <pageSetup paperSize="9" orientation="portrait" r:id="rId1"/>
    </customSheetView>
    <customSheetView guid="{DB462ED3-28DC-47D7-98F7-CED01F66E2C7}" topLeftCell="A34">
      <selection activeCell="B37" sqref="B37:C40"/>
      <pageMargins left="0.7" right="0.7" top="0.75" bottom="0.75" header="0.3" footer="0.3"/>
      <pageSetup paperSize="9" orientation="portrait" r:id="rId2"/>
    </customSheetView>
    <customSheetView guid="{BE68C6EB-1B64-4B3E-8DDC-CA26F318E610}" topLeftCell="A3">
      <selection activeCell="D4" sqref="D4"/>
      <pageMargins left="0.7" right="0.7" top="0.75" bottom="0.75" header="0.3" footer="0.3"/>
      <pageSetup paperSize="9" orientation="portrait" r:id="rId3"/>
    </customSheetView>
    <customSheetView guid="{5AF40965-2356-4A48-B6FA-CB814CA4D7B2}" topLeftCell="A34">
      <selection activeCell="B37" sqref="B37:C40"/>
      <pageMargins left="0.7" right="0.7" top="0.75" bottom="0.75" header="0.3" footer="0.3"/>
      <pageSetup paperSize="9" orientation="portrait" r:id="rId4"/>
    </customSheetView>
    <customSheetView guid="{3FCB7B24-049F-4685-83CB-5231093E0117}">
      <selection activeCell="D34" sqref="D34"/>
      <pageMargins left="0.7" right="0.7" top="0.75" bottom="0.75" header="0.3" footer="0.3"/>
      <pageSetup paperSize="9" orientation="portrait" r:id="rId5"/>
    </customSheetView>
    <customSheetView guid="{F277ACEF-9FF8-431F-8537-DE60B790AA4F}">
      <selection activeCell="D34" sqref="D34"/>
      <pageMargins left="0.7" right="0.7" top="0.75" bottom="0.75" header="0.3" footer="0.3"/>
      <pageSetup paperSize="9" orientation="portrait" r:id="rId6"/>
    </customSheetView>
    <customSheetView guid="{08462586-B7E0-434D-B6F4-B2B21EAA5D46}" topLeftCell="A34">
      <selection activeCell="B37" sqref="B37:C40"/>
      <pageMargins left="0.7" right="0.7" top="0.75" bottom="0.75" header="0.3" footer="0.3"/>
      <pageSetup paperSize="9" orientation="portrait" r:id="rId7"/>
    </customSheetView>
    <customSheetView guid="{59094C18-3CB5-482F-AA6A-9C313A318EBB}">
      <selection activeCell="B37" sqref="B37:C39"/>
      <pageMargins left="0.7" right="0.7" top="0.75" bottom="0.75" header="0.3" footer="0.3"/>
      <pageSetup paperSize="9" orientation="portrait" r:id="rId8"/>
    </customSheetView>
    <customSheetView guid="{FD092655-EBEC-4730-9895-1567D9B70D5F}">
      <selection activeCell="F51" sqref="F51"/>
      <pageMargins left="0.7" right="0.7" top="0.75" bottom="0.75" header="0.3" footer="0.3"/>
      <pageSetup paperSize="9" orientation="portrait" r:id="rId9"/>
    </customSheetView>
    <customSheetView guid="{D2C72E70-F766-4D56-9E10-3C91A63BB7F3}">
      <selection activeCell="B13" sqref="B13"/>
      <pageMargins left="0.7" right="0.7" top="0.75" bottom="0.75" header="0.3" footer="0.3"/>
      <pageSetup paperSize="9" orientation="portrait" r:id="rId10"/>
    </customSheetView>
    <customSheetView guid="{7CCD1884-1631-4809-8751-AE0939C32419}">
      <selection activeCell="B37" sqref="B37:C39"/>
      <pageMargins left="0.7" right="0.7" top="0.75" bottom="0.75" header="0.3" footer="0.3"/>
      <pageSetup paperSize="9" orientation="portrait" r:id="rId11"/>
    </customSheetView>
    <customSheetView guid="{3AD1D9CC-D162-4119-AFCC-0AF9105FB248}">
      <selection activeCell="F51" sqref="F51"/>
      <pageMargins left="0.7" right="0.7" top="0.75" bottom="0.75" header="0.3" footer="0.3"/>
      <pageSetup paperSize="9" orientation="portrait" r:id="rId12"/>
    </customSheetView>
    <customSheetView guid="{931AA63B-6827-4BF4-8E25-ED232A88A09C}">
      <selection activeCell="I28" sqref="I28"/>
      <pageMargins left="0.7" right="0.7" top="0.75" bottom="0.75" header="0.3" footer="0.3"/>
      <pageSetup paperSize="9" orientation="portrait" r:id="rId13"/>
    </customSheetView>
    <customSheetView guid="{CA1DE4BE-C006-4405-B064-304EE6CCACF1}" topLeftCell="A34">
      <selection activeCell="B37" sqref="B37:C40"/>
      <pageMargins left="0.7" right="0.7" top="0.75" bottom="0.75" header="0.3" footer="0.3"/>
      <pageSetup paperSize="9" orientation="portrait" r:id="rId14"/>
    </customSheetView>
    <customSheetView guid="{D3393B8E-C3CB-4E3A-976E-E4CD065299F0}">
      <selection activeCell="D34" sqref="D34"/>
      <pageMargins left="0.7" right="0.7" top="0.75" bottom="0.75" header="0.3" footer="0.3"/>
      <pageSetup paperSize="9" orientation="portrait" r:id="rId15"/>
    </customSheetView>
    <customSheetView guid="{21329C76-F86B-400D-B8F5-F75B383E5B14}" topLeftCell="A34">
      <selection activeCell="B37" sqref="B37:C40"/>
      <pageMargins left="0.7" right="0.7" top="0.75" bottom="0.75" header="0.3" footer="0.3"/>
      <pageSetup paperSize="9" orientation="portrait" r:id="rId16"/>
    </customSheetView>
    <customSheetView guid="{CFC92B1C-D4F2-414F-8F12-92F529035B08}" topLeftCell="A24">
      <selection activeCell="F51" sqref="F51"/>
      <pageMargins left="0.7" right="0.7" top="0.75" bottom="0.75" header="0.3" footer="0.3"/>
      <pageSetup paperSize="9" orientation="portrait" r:id="rId17"/>
    </customSheetView>
    <customSheetView guid="{697182B0-1BEF-4A85-93A0-596802852AF2}" topLeftCell="A34">
      <selection activeCell="B37" sqref="B37:C40"/>
      <pageMargins left="0.7" right="0.7" top="0.75" bottom="0.75" header="0.3" footer="0.3"/>
      <pageSetup paperSize="9" orientation="portrait" r:id="rId18"/>
    </customSheetView>
    <customSheetView guid="{D37F8A47-E42F-4741-BE8D-5D961F7BB394}" topLeftCell="A3">
      <selection activeCell="D4" sqref="D4"/>
      <pageMargins left="0.7" right="0.7" top="0.75" bottom="0.75" header="0.3" footer="0.3"/>
      <pageSetup paperSize="9" orientation="portrait" r:id="rId19"/>
    </customSheetView>
    <customSheetView guid="{C83D4249-7B44-432A-B7FB-A6ACA6880240}" topLeftCell="A3">
      <selection activeCell="D4" sqref="D4"/>
      <pageMargins left="0.7" right="0.7" top="0.75" bottom="0.75" header="0.3" footer="0.3"/>
      <pageSetup paperSize="9" orientation="portrait" r:id="rId20"/>
    </customSheetView>
    <customSheetView guid="{51337751-BEAF-43F3-8CC9-400B99E751E8}" topLeftCell="A13">
      <selection activeCell="G43" sqref="G43"/>
      <pageMargins left="0.7" right="0.7" top="0.75" bottom="0.75" header="0.3" footer="0.3"/>
      <pageSetup paperSize="9" orientation="portrait" r:id="rId21"/>
    </customSheetView>
    <customSheetView guid="{EB80C77D-AF78-41A9-A5FE-A7459DA92422}">
      <selection activeCell="N55" sqref="N55"/>
      <pageMargins left="0.7" right="0.7" top="0.75" bottom="0.75" header="0.3" footer="0.3"/>
      <pageSetup paperSize="9" orientation="portrait" r:id="rId22"/>
    </customSheetView>
  </customSheetViews>
  <mergeCells count="1">
    <mergeCell ref="F12:H12"/>
  </mergeCells>
  <pageMargins left="0.7" right="0.7" top="0.75" bottom="0.75" header="0.3" footer="0.3"/>
  <pageSetup paperSize="9" orientation="portrait" r:id="rId2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CB296-B9CC-4FA5-A3C6-5341B477EBF3}">
  <sheetPr>
    <tabColor theme="9" tint="-0.249977111117893"/>
  </sheetPr>
  <dimension ref="A1:K25"/>
  <sheetViews>
    <sheetView showGridLines="0" workbookViewId="0">
      <selection activeCell="D1" sqref="D1"/>
    </sheetView>
  </sheetViews>
  <sheetFormatPr defaultColWidth="9.140625" defaultRowHeight="12"/>
  <cols>
    <col min="1" max="1" width="5.85546875" style="3" customWidth="1"/>
    <col min="2" max="2" width="4.42578125" style="3" customWidth="1"/>
    <col min="3" max="3" width="22.42578125" style="3" customWidth="1"/>
    <col min="4" max="11" width="12.85546875" style="3" customWidth="1"/>
    <col min="12" max="16384" width="9.140625" style="3"/>
  </cols>
  <sheetData>
    <row r="1" spans="1:11" ht="12.75">
      <c r="A1" s="588" t="str">
        <f>HYPERLINK("#INDEX!A2","back to index page")</f>
        <v>back to index page</v>
      </c>
      <c r="B1" s="960"/>
      <c r="C1" s="960"/>
    </row>
    <row r="2" spans="1:11" ht="12.75">
      <c r="A2"/>
      <c r="B2"/>
    </row>
    <row r="3" spans="1:11" ht="12.75">
      <c r="A3"/>
      <c r="B3"/>
    </row>
    <row r="4" spans="1:11" ht="12.75">
      <c r="A4"/>
      <c r="B4"/>
    </row>
    <row r="5" spans="1:11" ht="12.75">
      <c r="A5"/>
      <c r="B5"/>
    </row>
    <row r="6" spans="1:11" ht="12.75">
      <c r="A6"/>
      <c r="B6"/>
    </row>
    <row r="9" spans="1:11">
      <c r="B9" s="493" t="s">
        <v>1115</v>
      </c>
      <c r="C9" s="494"/>
      <c r="D9" s="494"/>
      <c r="E9" s="494"/>
      <c r="F9" s="494"/>
      <c r="G9" s="494"/>
      <c r="H9" s="494"/>
      <c r="I9" s="494"/>
      <c r="J9" s="494"/>
      <c r="K9" s="494"/>
    </row>
    <row r="12" spans="1:11" ht="12.75" customHeight="1">
      <c r="H12" s="28"/>
      <c r="I12" s="1020" t="s">
        <v>51</v>
      </c>
      <c r="J12" s="1020"/>
      <c r="K12" s="1020"/>
    </row>
    <row r="13" spans="1:11" ht="12.75" customHeight="1">
      <c r="C13" s="15"/>
      <c r="D13" s="1053" t="s">
        <v>1728</v>
      </c>
      <c r="E13" s="1053"/>
      <c r="F13" s="1053"/>
      <c r="G13" s="1053"/>
      <c r="H13" s="1053" t="s">
        <v>1729</v>
      </c>
      <c r="I13" s="1053"/>
      <c r="J13" s="1053"/>
      <c r="K13" s="1053"/>
    </row>
    <row r="14" spans="1:11" ht="27" customHeight="1">
      <c r="B14" s="39"/>
      <c r="C14" s="1099" t="s">
        <v>1734</v>
      </c>
      <c r="D14" s="1101" t="s">
        <v>1730</v>
      </c>
      <c r="E14" s="1102"/>
      <c r="F14" s="1103" t="s">
        <v>1731</v>
      </c>
      <c r="G14" s="1102"/>
      <c r="H14" s="1103" t="s">
        <v>1730</v>
      </c>
      <c r="I14" s="1102"/>
      <c r="J14" s="1103" t="s">
        <v>1731</v>
      </c>
      <c r="K14" s="1102"/>
    </row>
    <row r="15" spans="1:11" ht="18.75" customHeight="1">
      <c r="B15" s="39"/>
      <c r="C15" s="1100"/>
      <c r="D15" s="659" t="s">
        <v>1732</v>
      </c>
      <c r="E15" s="156" t="s">
        <v>1733</v>
      </c>
      <c r="F15" s="156" t="s">
        <v>1732</v>
      </c>
      <c r="G15" s="156" t="s">
        <v>1733</v>
      </c>
      <c r="H15" s="156" t="s">
        <v>1732</v>
      </c>
      <c r="I15" s="156" t="s">
        <v>1733</v>
      </c>
      <c r="J15" s="156" t="s">
        <v>1732</v>
      </c>
      <c r="K15" s="156" t="s">
        <v>1733</v>
      </c>
    </row>
    <row r="16" spans="1:11">
      <c r="B16" s="39"/>
      <c r="C16" s="660"/>
      <c r="D16" s="574" t="s">
        <v>32</v>
      </c>
      <c r="E16" s="504" t="s">
        <v>54</v>
      </c>
      <c r="F16" s="504" t="s">
        <v>55</v>
      </c>
      <c r="G16" s="504" t="s">
        <v>1111</v>
      </c>
      <c r="H16" s="504" t="s">
        <v>56</v>
      </c>
      <c r="I16" s="504" t="s">
        <v>1112</v>
      </c>
      <c r="J16" s="504" t="s">
        <v>1113</v>
      </c>
      <c r="K16" s="504" t="s">
        <v>1114</v>
      </c>
    </row>
    <row r="17" spans="2:11">
      <c r="B17" s="18" t="s">
        <v>1</v>
      </c>
      <c r="C17" s="660" t="s">
        <v>1721</v>
      </c>
      <c r="D17" s="150">
        <v>0</v>
      </c>
      <c r="E17" s="150">
        <v>0</v>
      </c>
      <c r="F17" s="150">
        <v>0</v>
      </c>
      <c r="G17" s="150">
        <v>0</v>
      </c>
      <c r="H17" s="150">
        <v>0</v>
      </c>
      <c r="I17" s="150">
        <v>0</v>
      </c>
      <c r="J17" s="150">
        <v>0</v>
      </c>
      <c r="K17" s="150">
        <v>0</v>
      </c>
    </row>
    <row r="18" spans="2:11">
      <c r="B18" s="18" t="s">
        <v>2</v>
      </c>
      <c r="C18" s="17" t="s">
        <v>1722</v>
      </c>
      <c r="D18" s="150">
        <v>0</v>
      </c>
      <c r="E18" s="150">
        <v>0</v>
      </c>
      <c r="F18" s="150">
        <v>0</v>
      </c>
      <c r="G18" s="150">
        <v>0</v>
      </c>
      <c r="H18" s="150">
        <v>0</v>
      </c>
      <c r="I18" s="150">
        <v>0</v>
      </c>
      <c r="J18" s="150">
        <v>0</v>
      </c>
      <c r="K18" s="150">
        <v>0</v>
      </c>
    </row>
    <row r="19" spans="2:11">
      <c r="B19" s="18" t="s">
        <v>3</v>
      </c>
      <c r="C19" s="17" t="s">
        <v>1723</v>
      </c>
      <c r="D19" s="150">
        <v>0</v>
      </c>
      <c r="E19" s="150">
        <v>0</v>
      </c>
      <c r="F19" s="150">
        <v>0</v>
      </c>
      <c r="G19" s="150">
        <v>0</v>
      </c>
      <c r="H19" s="150">
        <v>0</v>
      </c>
      <c r="I19" s="150">
        <v>0</v>
      </c>
      <c r="J19" s="150">
        <v>0</v>
      </c>
      <c r="K19" s="150">
        <v>0</v>
      </c>
    </row>
    <row r="20" spans="2:11">
      <c r="B20" s="18" t="s">
        <v>4</v>
      </c>
      <c r="C20" s="17" t="s">
        <v>1724</v>
      </c>
      <c r="D20" s="150">
        <v>0</v>
      </c>
      <c r="E20" s="150">
        <v>0</v>
      </c>
      <c r="F20" s="150">
        <v>0</v>
      </c>
      <c r="G20" s="150">
        <v>0</v>
      </c>
      <c r="H20" s="150">
        <v>0</v>
      </c>
      <c r="I20" s="150">
        <v>0</v>
      </c>
      <c r="J20" s="150">
        <v>0</v>
      </c>
      <c r="K20" s="150">
        <v>0</v>
      </c>
    </row>
    <row r="21" spans="2:11">
      <c r="B21" s="18" t="s">
        <v>5</v>
      </c>
      <c r="C21" s="17" t="s">
        <v>1725</v>
      </c>
      <c r="D21" s="150">
        <v>0</v>
      </c>
      <c r="E21" s="150">
        <v>0</v>
      </c>
      <c r="F21" s="150">
        <v>0</v>
      </c>
      <c r="G21" s="150">
        <v>0</v>
      </c>
      <c r="H21" s="150">
        <v>0</v>
      </c>
      <c r="I21" s="150">
        <v>0</v>
      </c>
      <c r="J21" s="150">
        <v>0</v>
      </c>
      <c r="K21" s="150">
        <v>0</v>
      </c>
    </row>
    <row r="22" spans="2:11">
      <c r="B22" s="18" t="s">
        <v>6</v>
      </c>
      <c r="C22" s="17" t="s">
        <v>1726</v>
      </c>
      <c r="D22" s="150">
        <v>0</v>
      </c>
      <c r="E22" s="150">
        <v>0</v>
      </c>
      <c r="F22" s="150">
        <v>0</v>
      </c>
      <c r="G22" s="150">
        <v>0</v>
      </c>
      <c r="H22" s="150">
        <v>0</v>
      </c>
      <c r="I22" s="150">
        <v>0</v>
      </c>
      <c r="J22" s="150">
        <v>0</v>
      </c>
      <c r="K22" s="150">
        <v>0</v>
      </c>
    </row>
    <row r="23" spans="2:11">
      <c r="B23" s="18" t="s">
        <v>7</v>
      </c>
      <c r="C23" s="17" t="s">
        <v>1727</v>
      </c>
      <c r="D23" s="150">
        <v>0</v>
      </c>
      <c r="E23" s="150">
        <v>0</v>
      </c>
      <c r="F23" s="150">
        <v>0</v>
      </c>
      <c r="G23" s="150">
        <v>0</v>
      </c>
      <c r="H23" s="150">
        <v>0</v>
      </c>
      <c r="I23" s="150">
        <v>0</v>
      </c>
      <c r="J23" s="150">
        <v>0</v>
      </c>
      <c r="K23" s="150">
        <v>0</v>
      </c>
    </row>
    <row r="24" spans="2:11">
      <c r="B24" s="18" t="s">
        <v>8</v>
      </c>
      <c r="C24" s="17" t="s">
        <v>1038</v>
      </c>
      <c r="D24" s="150">
        <v>0</v>
      </c>
      <c r="E24" s="150">
        <v>0</v>
      </c>
      <c r="F24" s="150">
        <v>0</v>
      </c>
      <c r="G24" s="150">
        <v>0</v>
      </c>
      <c r="H24" s="150">
        <v>0</v>
      </c>
      <c r="I24" s="150">
        <v>0</v>
      </c>
      <c r="J24" s="150">
        <v>0</v>
      </c>
      <c r="K24" s="150">
        <v>0</v>
      </c>
    </row>
    <row r="25" spans="2:11" s="15" customFormat="1">
      <c r="B25" s="25">
        <v>9</v>
      </c>
      <c r="C25" s="38" t="s">
        <v>64</v>
      </c>
      <c r="D25" s="146">
        <v>0</v>
      </c>
      <c r="E25" s="146">
        <v>0</v>
      </c>
      <c r="F25" s="146">
        <v>0</v>
      </c>
      <c r="G25" s="146">
        <v>0</v>
      </c>
      <c r="H25" s="146">
        <v>0</v>
      </c>
      <c r="I25" s="146">
        <v>0</v>
      </c>
      <c r="J25" s="146">
        <v>0</v>
      </c>
      <c r="K25" s="146">
        <v>0</v>
      </c>
    </row>
  </sheetData>
  <customSheetViews>
    <customSheetView guid="{5DDDA852-2807-4645-BC75-EBD4EF3323A7}">
      <selection activeCell="C4" sqref="C4"/>
      <pageMargins left="0.7" right="0.7" top="0.75" bottom="0.75" header="0.3" footer="0.3"/>
      <pageSetup paperSize="9" orientation="portrait" r:id="rId1"/>
    </customSheetView>
    <customSheetView guid="{DB462ED3-28DC-47D7-98F7-CED01F66E2C7}" topLeftCell="A31">
      <selection activeCell="F66" sqref="F66"/>
      <pageMargins left="0.7" right="0.7" top="0.75" bottom="0.75" header="0.3" footer="0.3"/>
      <pageSetup paperSize="9" orientation="portrait" r:id="rId2"/>
    </customSheetView>
    <customSheetView guid="{BE68C6EB-1B64-4B3E-8DDC-CA26F318E610}" topLeftCell="A31">
      <selection activeCell="F66" sqref="F66"/>
      <pageMargins left="0.7" right="0.7" top="0.75" bottom="0.75" header="0.3" footer="0.3"/>
      <pageSetup paperSize="9" orientation="portrait" r:id="rId3"/>
    </customSheetView>
    <customSheetView guid="{5AF40965-2356-4A48-B6FA-CB814CA4D7B2}">
      <selection activeCell="F66" sqref="F66"/>
      <pageMargins left="0.7" right="0.7" top="0.75" bottom="0.75" header="0.3" footer="0.3"/>
      <pageSetup paperSize="9" orientation="portrait" r:id="rId4"/>
    </customSheetView>
    <customSheetView guid="{3FCB7B24-049F-4685-83CB-5231093E0117}" topLeftCell="A22">
      <selection activeCell="D4" sqref="D4"/>
      <pageMargins left="0.7" right="0.7" top="0.75" bottom="0.75" header="0.3" footer="0.3"/>
      <pageSetup paperSize="9" orientation="portrait" r:id="rId5"/>
    </customSheetView>
    <customSheetView guid="{F277ACEF-9FF8-431F-8537-DE60B790AA4F}" topLeftCell="A22">
      <selection activeCell="D4" sqref="D4"/>
      <pageMargins left="0.7" right="0.7" top="0.75" bottom="0.75" header="0.3" footer="0.3"/>
      <pageSetup paperSize="9" orientation="portrait" r:id="rId6"/>
    </customSheetView>
    <customSheetView guid="{08462586-B7E0-434D-B6F4-B2B21EAA5D46}" topLeftCell="A7">
      <selection activeCell="M30" sqref="M30"/>
      <pageMargins left="0.7" right="0.7" top="0.75" bottom="0.75" header="0.3" footer="0.3"/>
      <pageSetup paperSize="9" orientation="portrait" r:id="rId7"/>
    </customSheetView>
    <customSheetView guid="{59094C18-3CB5-482F-AA6A-9C313A318EBB}" topLeftCell="A31">
      <selection activeCell="F66" sqref="F66"/>
      <pageMargins left="0.7" right="0.7" top="0.75" bottom="0.75" header="0.3" footer="0.3"/>
      <pageSetup paperSize="9" orientation="portrait" r:id="rId8"/>
    </customSheetView>
    <customSheetView guid="{FD092655-EBEC-4730-9895-1567D9B70D5F}" topLeftCell="A42">
      <selection activeCell="D65" sqref="D65"/>
      <pageMargins left="0.7" right="0.7" top="0.75" bottom="0.75" header="0.3" footer="0.3"/>
      <pageSetup paperSize="9" orientation="portrait" r:id="rId9"/>
    </customSheetView>
    <customSheetView guid="{D2C72E70-F766-4D56-9E10-3C91A63BB7F3}" topLeftCell="A7">
      <selection activeCell="B13" sqref="B13"/>
      <pageMargins left="0.7" right="0.7" top="0.75" bottom="0.75" header="0.3" footer="0.3"/>
      <pageSetup paperSize="9" orientation="portrait" r:id="rId10"/>
    </customSheetView>
    <customSheetView guid="{7CCD1884-1631-4809-8751-AE0939C32419}">
      <selection activeCell="C4" sqref="C4"/>
      <pageMargins left="0.7" right="0.7" top="0.75" bottom="0.75" header="0.3" footer="0.3"/>
      <pageSetup paperSize="9" orientation="portrait" r:id="rId11"/>
    </customSheetView>
    <customSheetView guid="{3AD1D9CC-D162-4119-AFCC-0AF9105FB248}" topLeftCell="A42">
      <selection activeCell="D65" sqref="D65"/>
      <pageMargins left="0.7" right="0.7" top="0.75" bottom="0.75" header="0.3" footer="0.3"/>
      <pageSetup paperSize="9" orientation="portrait" r:id="rId12"/>
    </customSheetView>
    <customSheetView guid="{931AA63B-6827-4BF4-8E25-ED232A88A09C}" topLeftCell="A42">
      <selection activeCell="D65" sqref="D65"/>
      <pageMargins left="0.7" right="0.7" top="0.75" bottom="0.75" header="0.3" footer="0.3"/>
      <pageSetup paperSize="9" orientation="portrait" r:id="rId13"/>
    </customSheetView>
    <customSheetView guid="{CA1DE4BE-C006-4405-B064-304EE6CCACF1}" topLeftCell="A7">
      <selection activeCell="M30" sqref="M30"/>
      <pageMargins left="0.7" right="0.7" top="0.75" bottom="0.75" header="0.3" footer="0.3"/>
      <pageSetup paperSize="9" orientation="portrait" r:id="rId14"/>
    </customSheetView>
    <customSheetView guid="{D3393B8E-C3CB-4E3A-976E-E4CD065299F0}" topLeftCell="A22">
      <selection activeCell="D4" sqref="D4"/>
      <pageMargins left="0.7" right="0.7" top="0.75" bottom="0.75" header="0.3" footer="0.3"/>
      <pageSetup paperSize="9" orientation="portrait" r:id="rId15"/>
    </customSheetView>
    <customSheetView guid="{21329C76-F86B-400D-B8F5-F75B383E5B14}" topLeftCell="A7">
      <selection activeCell="M30" sqref="M30"/>
      <pageMargins left="0.7" right="0.7" top="0.75" bottom="0.75" header="0.3" footer="0.3"/>
      <pageSetup paperSize="9" orientation="portrait" r:id="rId16"/>
    </customSheetView>
    <customSheetView guid="{CFC92B1C-D4F2-414F-8F12-92F529035B08}" topLeftCell="A42">
      <selection activeCell="D65" sqref="D65"/>
      <pageMargins left="0.7" right="0.7" top="0.75" bottom="0.75" header="0.3" footer="0.3"/>
      <pageSetup paperSize="9" orientation="portrait" r:id="rId17"/>
    </customSheetView>
    <customSheetView guid="{697182B0-1BEF-4A85-93A0-596802852AF2}">
      <selection activeCell="F66" sqref="F66"/>
      <pageMargins left="0.7" right="0.7" top="0.75" bottom="0.75" header="0.3" footer="0.3"/>
      <pageSetup paperSize="9" orientation="portrait" r:id="rId18"/>
    </customSheetView>
    <customSheetView guid="{D37F8A47-E42F-4741-BE8D-5D961F7BB394}" topLeftCell="A31">
      <selection activeCell="F66" sqref="F66"/>
      <pageMargins left="0.7" right="0.7" top="0.75" bottom="0.75" header="0.3" footer="0.3"/>
      <pageSetup paperSize="9" orientation="portrait" r:id="rId19"/>
    </customSheetView>
    <customSheetView guid="{C83D4249-7B44-432A-B7FB-A6ACA6880240}" topLeftCell="A31">
      <selection activeCell="F66" sqref="F66"/>
      <pageMargins left="0.7" right="0.7" top="0.75" bottom="0.75" header="0.3" footer="0.3"/>
      <pageSetup paperSize="9" orientation="portrait" r:id="rId20"/>
    </customSheetView>
    <customSheetView guid="{51337751-BEAF-43F3-8CC9-400B99E751E8}" topLeftCell="A7">
      <selection activeCell="M30" sqref="M30"/>
      <pageMargins left="0.7" right="0.7" top="0.75" bottom="0.75" header="0.3" footer="0.3"/>
      <pageSetup paperSize="9" orientation="portrait" r:id="rId21"/>
    </customSheetView>
    <customSheetView guid="{EB80C77D-AF78-41A9-A5FE-A7459DA92422}">
      <selection activeCell="N55" sqref="N55"/>
      <pageMargins left="0.7" right="0.7" top="0.75" bottom="0.75" header="0.3" footer="0.3"/>
      <pageSetup paperSize="9" orientation="portrait" r:id="rId22"/>
    </customSheetView>
  </customSheetViews>
  <mergeCells count="8">
    <mergeCell ref="I12:K12"/>
    <mergeCell ref="C14:C15"/>
    <mergeCell ref="D13:G13"/>
    <mergeCell ref="H13:K13"/>
    <mergeCell ref="D14:E14"/>
    <mergeCell ref="F14:G14"/>
    <mergeCell ref="H14:I14"/>
    <mergeCell ref="J14:K14"/>
  </mergeCells>
  <pageMargins left="0.7" right="0.7" top="0.75" bottom="0.75" header="0.3" footer="0.3"/>
  <pageSetup paperSize="9" orientation="portrait" r:id="rId2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3DCF2-E02C-49C9-926D-1F1169168AD7}">
  <sheetPr>
    <tabColor theme="9" tint="-0.249977111117893"/>
  </sheetPr>
  <dimension ref="A1:E25"/>
  <sheetViews>
    <sheetView showGridLines="0" workbookViewId="0">
      <selection activeCell="C26" sqref="C26"/>
    </sheetView>
  </sheetViews>
  <sheetFormatPr defaultColWidth="9.140625" defaultRowHeight="12"/>
  <cols>
    <col min="1" max="1" width="5.85546875" style="3" customWidth="1"/>
    <col min="2" max="2" width="4.42578125" style="3" customWidth="1"/>
    <col min="3" max="3" width="23.85546875" style="3" customWidth="1"/>
    <col min="4" max="5" width="11.28515625" style="3" customWidth="1"/>
    <col min="6" max="16384" width="9.140625" style="3"/>
  </cols>
  <sheetData>
    <row r="1" spans="1:5" ht="12.75">
      <c r="A1" s="588" t="str">
        <f>HYPERLINK("#INDEX!A2","back to index page")</f>
        <v>back to index page</v>
      </c>
      <c r="B1" s="960"/>
      <c r="C1" s="960"/>
    </row>
    <row r="9" spans="1:5">
      <c r="B9" s="493" t="s">
        <v>1116</v>
      </c>
      <c r="C9" s="494"/>
      <c r="D9" s="494"/>
      <c r="E9" s="494"/>
    </row>
    <row r="12" spans="1:5" ht="12.75" customHeight="1">
      <c r="D12" s="231"/>
      <c r="E12" s="228" t="s">
        <v>51</v>
      </c>
    </row>
    <row r="13" spans="1:5" ht="24">
      <c r="B13" s="490"/>
      <c r="C13" s="490"/>
      <c r="D13" s="156" t="s">
        <v>1709</v>
      </c>
      <c r="E13" s="156" t="s">
        <v>1710</v>
      </c>
    </row>
    <row r="14" spans="1:5">
      <c r="B14" s="39"/>
      <c r="C14" s="39"/>
      <c r="D14" s="535" t="s">
        <v>32</v>
      </c>
      <c r="E14" s="535" t="s">
        <v>54</v>
      </c>
    </row>
    <row r="15" spans="1:5">
      <c r="B15" s="16"/>
      <c r="C15" s="17" t="s">
        <v>1719</v>
      </c>
      <c r="D15" s="555"/>
      <c r="E15" s="555"/>
    </row>
    <row r="16" spans="1:5">
      <c r="B16" s="18">
        <v>1</v>
      </c>
      <c r="C16" s="17" t="s">
        <v>1711</v>
      </c>
      <c r="D16" s="150">
        <v>0</v>
      </c>
      <c r="E16" s="150">
        <v>0</v>
      </c>
    </row>
    <row r="17" spans="2:5">
      <c r="B17" s="18">
        <v>2</v>
      </c>
      <c r="C17" s="17" t="s">
        <v>1712</v>
      </c>
      <c r="D17" s="150">
        <v>0</v>
      </c>
      <c r="E17" s="150">
        <v>0</v>
      </c>
    </row>
    <row r="18" spans="2:5">
      <c r="B18" s="18">
        <v>3</v>
      </c>
      <c r="C18" s="17" t="s">
        <v>1713</v>
      </c>
      <c r="D18" s="150">
        <v>0</v>
      </c>
      <c r="E18" s="150">
        <v>0</v>
      </c>
    </row>
    <row r="19" spans="2:5">
      <c r="B19" s="18">
        <v>4</v>
      </c>
      <c r="C19" s="17" t="s">
        <v>1714</v>
      </c>
      <c r="D19" s="150">
        <v>0</v>
      </c>
      <c r="E19" s="150">
        <v>0</v>
      </c>
    </row>
    <row r="20" spans="2:5">
      <c r="B20" s="18">
        <v>5</v>
      </c>
      <c r="C20" s="17" t="s">
        <v>1715</v>
      </c>
      <c r="D20" s="150">
        <v>0</v>
      </c>
      <c r="E20" s="150">
        <v>0</v>
      </c>
    </row>
    <row r="21" spans="2:5" s="15" customFormat="1">
      <c r="B21" s="25">
        <v>6</v>
      </c>
      <c r="C21" s="38" t="s">
        <v>1716</v>
      </c>
      <c r="D21" s="150">
        <v>0</v>
      </c>
      <c r="E21" s="150">
        <v>0</v>
      </c>
    </row>
    <row r="22" spans="2:5">
      <c r="C22" s="556" t="s">
        <v>1720</v>
      </c>
      <c r="D22" s="555"/>
      <c r="E22" s="555"/>
    </row>
    <row r="23" spans="2:5">
      <c r="B23" s="18">
        <v>7</v>
      </c>
      <c r="C23" s="17" t="s">
        <v>1717</v>
      </c>
      <c r="D23" s="150">
        <v>0</v>
      </c>
      <c r="E23" s="150">
        <v>0</v>
      </c>
    </row>
    <row r="24" spans="2:5">
      <c r="B24" s="18">
        <v>8</v>
      </c>
      <c r="C24" s="17" t="s">
        <v>1718</v>
      </c>
      <c r="D24" s="150">
        <v>0</v>
      </c>
      <c r="E24" s="150">
        <v>0</v>
      </c>
    </row>
    <row r="25" spans="2:5">
      <c r="C25" s="16" t="s">
        <v>2101</v>
      </c>
    </row>
  </sheetData>
  <customSheetViews>
    <customSheetView guid="{5DDDA852-2807-4645-BC75-EBD4EF3323A7}">
      <selection activeCell="C4" sqref="C4"/>
      <pageMargins left="0.7" right="0.7" top="0.75" bottom="0.75" header="0.3" footer="0.3"/>
      <pageSetup paperSize="9" orientation="portrait" r:id="rId1"/>
    </customSheetView>
    <customSheetView guid="{DB462ED3-28DC-47D7-98F7-CED01F66E2C7}">
      <selection activeCell="G28" sqref="G28"/>
      <pageMargins left="0.7" right="0.7" top="0.75" bottom="0.75" header="0.3" footer="0.3"/>
      <pageSetup paperSize="9" orientation="portrait" r:id="rId2"/>
    </customSheetView>
    <customSheetView guid="{BE68C6EB-1B64-4B3E-8DDC-CA26F318E610}">
      <selection activeCell="D4" sqref="D4"/>
      <pageMargins left="0.7" right="0.7" top="0.75" bottom="0.75" header="0.3" footer="0.3"/>
      <pageSetup paperSize="9" orientation="portrait" r:id="rId3"/>
    </customSheetView>
    <customSheetView guid="{5AF40965-2356-4A48-B6FA-CB814CA4D7B2}">
      <selection activeCell="G28" sqref="G28"/>
      <pageMargins left="0.7" right="0.7" top="0.75" bottom="0.75" header="0.3" footer="0.3"/>
      <pageSetup paperSize="9" orientation="portrait" r:id="rId4"/>
    </customSheetView>
    <customSheetView guid="{3FCB7B24-049F-4685-83CB-5231093E0117}" topLeftCell="A12">
      <selection activeCell="D4" sqref="D4"/>
      <pageMargins left="0.7" right="0.7" top="0.75" bottom="0.75" header="0.3" footer="0.3"/>
      <pageSetup paperSize="9" orientation="portrait" r:id="rId5"/>
    </customSheetView>
    <customSheetView guid="{F277ACEF-9FF8-431F-8537-DE60B790AA4F}" topLeftCell="A12">
      <selection activeCell="D4" sqref="D4"/>
      <pageMargins left="0.7" right="0.7" top="0.75" bottom="0.75" header="0.3" footer="0.3"/>
      <pageSetup paperSize="9" orientation="portrait" r:id="rId6"/>
    </customSheetView>
    <customSheetView guid="{08462586-B7E0-434D-B6F4-B2B21EAA5D46}" topLeftCell="A13">
      <selection activeCell="G41" sqref="G41"/>
      <pageMargins left="0.7" right="0.7" top="0.75" bottom="0.75" header="0.3" footer="0.3"/>
      <pageSetup paperSize="9" orientation="portrait" r:id="rId7"/>
    </customSheetView>
    <customSheetView guid="{59094C18-3CB5-482F-AA6A-9C313A318EBB}">
      <selection activeCell="G28" sqref="G28"/>
      <pageMargins left="0.7" right="0.7" top="0.75" bottom="0.75" header="0.3" footer="0.3"/>
      <pageSetup paperSize="9" orientation="portrait" r:id="rId8"/>
    </customSheetView>
    <customSheetView guid="{FD092655-EBEC-4730-9895-1567D9B70D5F}" topLeftCell="A9">
      <selection activeCell="C4" sqref="C4:D8"/>
      <pageMargins left="0.7" right="0.7" top="0.75" bottom="0.75" header="0.3" footer="0.3"/>
      <pageSetup paperSize="9" orientation="portrait" r:id="rId9"/>
    </customSheetView>
    <customSheetView guid="{D2C72E70-F766-4D56-9E10-3C91A63BB7F3}" topLeftCell="A13">
      <selection activeCell="B33" sqref="B33"/>
      <pageMargins left="0.7" right="0.7" top="0.75" bottom="0.75" header="0.3" footer="0.3"/>
      <pageSetup paperSize="9" orientation="portrait" r:id="rId10"/>
    </customSheetView>
    <customSheetView guid="{7CCD1884-1631-4809-8751-AE0939C32419}">
      <selection activeCell="C4" sqref="C4"/>
      <pageMargins left="0.7" right="0.7" top="0.75" bottom="0.75" header="0.3" footer="0.3"/>
      <pageSetup paperSize="9" orientation="portrait" r:id="rId11"/>
    </customSheetView>
    <customSheetView guid="{3AD1D9CC-D162-4119-AFCC-0AF9105FB248}">
      <selection activeCell="C4" sqref="C4:D8"/>
      <pageMargins left="0.7" right="0.7" top="0.75" bottom="0.75" header="0.3" footer="0.3"/>
      <pageSetup paperSize="9" orientation="portrait" r:id="rId12"/>
    </customSheetView>
    <customSheetView guid="{931AA63B-6827-4BF4-8E25-ED232A88A09C}">
      <selection activeCell="C4" sqref="C4:D8"/>
      <pageMargins left="0.7" right="0.7" top="0.75" bottom="0.75" header="0.3" footer="0.3"/>
      <pageSetup paperSize="9" orientation="portrait" r:id="rId13"/>
    </customSheetView>
    <customSheetView guid="{CA1DE4BE-C006-4405-B064-304EE6CCACF1}" topLeftCell="A13">
      <selection activeCell="G41" sqref="G41"/>
      <pageMargins left="0.7" right="0.7" top="0.75" bottom="0.75" header="0.3" footer="0.3"/>
      <pageSetup paperSize="9" orientation="portrait" r:id="rId14"/>
    </customSheetView>
    <customSheetView guid="{D3393B8E-C3CB-4E3A-976E-E4CD065299F0}" topLeftCell="A12">
      <selection activeCell="D4" sqref="D4"/>
      <pageMargins left="0.7" right="0.7" top="0.75" bottom="0.75" header="0.3" footer="0.3"/>
      <pageSetup paperSize="9" orientation="portrait" r:id="rId15"/>
    </customSheetView>
    <customSheetView guid="{21329C76-F86B-400D-B8F5-F75B383E5B14}" topLeftCell="A13">
      <selection activeCell="G41" sqref="G41"/>
      <pageMargins left="0.7" right="0.7" top="0.75" bottom="0.75" header="0.3" footer="0.3"/>
      <pageSetup paperSize="9" orientation="portrait" r:id="rId16"/>
    </customSheetView>
    <customSheetView guid="{CFC92B1C-D4F2-414F-8F12-92F529035B08}">
      <selection activeCell="C4" sqref="C4:D8"/>
      <pageMargins left="0.7" right="0.7" top="0.75" bottom="0.75" header="0.3" footer="0.3"/>
      <pageSetup paperSize="9" orientation="portrait" r:id="rId17"/>
    </customSheetView>
    <customSheetView guid="{697182B0-1BEF-4A85-93A0-596802852AF2}">
      <selection activeCell="G28" sqref="G28"/>
      <pageMargins left="0.7" right="0.7" top="0.75" bottom="0.75" header="0.3" footer="0.3"/>
      <pageSetup paperSize="9" orientation="portrait" r:id="rId18"/>
    </customSheetView>
    <customSheetView guid="{D37F8A47-E42F-4741-BE8D-5D961F7BB394}">
      <selection activeCell="D4" sqref="D4"/>
      <pageMargins left="0.7" right="0.7" top="0.75" bottom="0.75" header="0.3" footer="0.3"/>
      <pageSetup paperSize="9" orientation="portrait" r:id="rId19"/>
    </customSheetView>
    <customSheetView guid="{C83D4249-7B44-432A-B7FB-A6ACA6880240}">
      <selection activeCell="D4" sqref="D4"/>
      <pageMargins left="0.7" right="0.7" top="0.75" bottom="0.75" header="0.3" footer="0.3"/>
      <pageSetup paperSize="9" orientation="portrait" r:id="rId20"/>
    </customSheetView>
    <customSheetView guid="{51337751-BEAF-43F3-8CC9-400B99E751E8}" topLeftCell="A13">
      <selection activeCell="G41" sqref="G41"/>
      <pageMargins left="0.7" right="0.7" top="0.75" bottom="0.75" header="0.3" footer="0.3"/>
      <pageSetup paperSize="9" orientation="portrait" r:id="rId21"/>
    </customSheetView>
    <customSheetView guid="{EB80C77D-AF78-41A9-A5FE-A7459DA92422}">
      <selection activeCell="N55" sqref="N55"/>
      <pageMargins left="0.7" right="0.7" top="0.75" bottom="0.75" header="0.3" footer="0.3"/>
      <pageSetup paperSize="9" orientation="portrait" r:id="rId22"/>
    </customSheetView>
  </customSheetViews>
  <pageMargins left="0.7" right="0.7" top="0.75" bottom="0.75" header="0.3" footer="0.3"/>
  <pageSetup paperSize="9" orientation="portrait" r:id="rId2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9" tint="-0.249977111117893"/>
  </sheetPr>
  <dimension ref="A1:L57"/>
  <sheetViews>
    <sheetView showGridLines="0" zoomScaleNormal="100" workbookViewId="0">
      <selection activeCell="D1" sqref="D1"/>
    </sheetView>
  </sheetViews>
  <sheetFormatPr defaultColWidth="9.140625" defaultRowHeight="12"/>
  <cols>
    <col min="1" max="1" width="5.85546875" style="284" customWidth="1"/>
    <col min="2" max="2" width="10.42578125" style="3" customWidth="1"/>
    <col min="3" max="3" width="34.140625" style="3" customWidth="1"/>
    <col min="4" max="7" width="9.85546875" style="3" customWidth="1"/>
    <col min="8" max="8" width="9.42578125" style="3" customWidth="1"/>
    <col min="9" max="11" width="10.5703125" style="3" customWidth="1"/>
    <col min="12" max="16384" width="9.140625" style="284"/>
  </cols>
  <sheetData>
    <row r="1" spans="1:11" ht="12.75">
      <c r="A1" s="733" t="str">
        <f>HYPERLINK("#INDEX!A2","back to index page")</f>
        <v>back to index page</v>
      </c>
      <c r="B1" s="960"/>
      <c r="C1" s="960"/>
      <c r="J1"/>
      <c r="K1"/>
    </row>
    <row r="2" spans="1:11" ht="12.75">
      <c r="A2"/>
      <c r="B2"/>
      <c r="J2"/>
      <c r="K2"/>
    </row>
    <row r="3" spans="1:11" ht="12.75">
      <c r="A3"/>
      <c r="B3"/>
      <c r="J3"/>
      <c r="K3"/>
    </row>
    <row r="4" spans="1:11" ht="12.75">
      <c r="A4"/>
      <c r="B4"/>
      <c r="J4"/>
      <c r="K4"/>
    </row>
    <row r="5" spans="1:11" ht="12.75">
      <c r="A5"/>
      <c r="B5"/>
      <c r="J5"/>
      <c r="K5"/>
    </row>
    <row r="6" spans="1:11" ht="12.75">
      <c r="A6"/>
      <c r="B6"/>
      <c r="J6"/>
      <c r="K6"/>
    </row>
    <row r="7" spans="1:11" ht="12.75">
      <c r="A7"/>
      <c r="B7"/>
      <c r="J7"/>
      <c r="K7"/>
    </row>
    <row r="8" spans="1:11" ht="12.75">
      <c r="A8"/>
      <c r="B8"/>
    </row>
    <row r="9" spans="1:11">
      <c r="B9" s="505" t="s">
        <v>1791</v>
      </c>
      <c r="C9" s="494"/>
      <c r="D9" s="494"/>
      <c r="E9" s="494"/>
      <c r="F9" s="494"/>
      <c r="G9" s="494"/>
      <c r="H9" s="494"/>
      <c r="I9" s="494"/>
      <c r="J9" s="494"/>
      <c r="K9" s="494"/>
    </row>
    <row r="10" spans="1:11" ht="12.75" customHeight="1"/>
    <row r="11" spans="1:11" ht="11.25" customHeight="1">
      <c r="C11" s="686"/>
      <c r="H11" s="284"/>
      <c r="I11" s="284"/>
      <c r="J11" s="1114" t="s">
        <v>554</v>
      </c>
      <c r="K11" s="1114"/>
    </row>
    <row r="12" spans="1:11" s="285" customFormat="1" ht="12.75" customHeight="1">
      <c r="B12" s="554"/>
      <c r="C12" s="554"/>
      <c r="D12" s="1115" t="s">
        <v>966</v>
      </c>
      <c r="E12" s="1115"/>
      <c r="F12" s="1115"/>
      <c r="G12" s="1115"/>
      <c r="H12" s="1116" t="s">
        <v>967</v>
      </c>
      <c r="I12" s="1117"/>
      <c r="J12" s="1117"/>
      <c r="K12" s="1118"/>
    </row>
    <row r="13" spans="1:11" s="285" customFormat="1" ht="12.75" customHeight="1">
      <c r="B13" s="28"/>
      <c r="C13" s="28"/>
      <c r="D13" s="687" t="s">
        <v>32</v>
      </c>
      <c r="E13" s="687" t="s">
        <v>54</v>
      </c>
      <c r="F13" s="687" t="s">
        <v>55</v>
      </c>
      <c r="G13" s="687" t="s">
        <v>1111</v>
      </c>
      <c r="H13" s="687" t="s">
        <v>56</v>
      </c>
      <c r="I13" s="687" t="s">
        <v>1112</v>
      </c>
      <c r="J13" s="687" t="s">
        <v>1113</v>
      </c>
      <c r="K13" s="687" t="s">
        <v>1114</v>
      </c>
    </row>
    <row r="14" spans="1:11" ht="11.25" customHeight="1">
      <c r="B14" s="4" t="s">
        <v>968</v>
      </c>
      <c r="C14" s="688" t="s">
        <v>1071</v>
      </c>
      <c r="D14" s="689">
        <v>45657</v>
      </c>
      <c r="E14" s="689">
        <v>45565</v>
      </c>
      <c r="F14" s="689">
        <v>45473</v>
      </c>
      <c r="G14" s="689">
        <v>45382</v>
      </c>
      <c r="H14" s="689">
        <v>45657</v>
      </c>
      <c r="I14" s="689">
        <v>45565</v>
      </c>
      <c r="J14" s="689">
        <v>45473</v>
      </c>
      <c r="K14" s="689">
        <v>45382</v>
      </c>
    </row>
    <row r="15" spans="1:11" ht="11.25" customHeight="1">
      <c r="B15" s="4" t="s">
        <v>969</v>
      </c>
      <c r="C15" s="688" t="s">
        <v>221</v>
      </c>
      <c r="D15" s="690">
        <v>12</v>
      </c>
      <c r="E15" s="690">
        <v>12</v>
      </c>
      <c r="F15" s="690">
        <v>12</v>
      </c>
      <c r="G15" s="690">
        <v>12</v>
      </c>
      <c r="H15" s="690">
        <v>12</v>
      </c>
      <c r="I15" s="690">
        <v>12</v>
      </c>
      <c r="J15" s="690">
        <v>12</v>
      </c>
      <c r="K15" s="690">
        <v>12</v>
      </c>
    </row>
    <row r="16" spans="1:11">
      <c r="B16" s="1105" t="s">
        <v>222</v>
      </c>
      <c r="C16" s="1106"/>
      <c r="D16" s="1106"/>
      <c r="E16" s="1106"/>
      <c r="F16" s="1106"/>
      <c r="G16" s="1106"/>
      <c r="H16" s="1106"/>
      <c r="I16" s="1106"/>
      <c r="J16" s="1106"/>
      <c r="K16" s="1107"/>
    </row>
    <row r="17" spans="2:11" ht="11.25" customHeight="1">
      <c r="B17" s="691">
        <v>1</v>
      </c>
      <c r="C17" s="688" t="s">
        <v>223</v>
      </c>
      <c r="D17" s="1109"/>
      <c r="E17" s="1109"/>
      <c r="F17" s="1109"/>
      <c r="G17" s="1109"/>
      <c r="H17" s="674">
        <v>9310567.416666666</v>
      </c>
      <c r="I17" s="674">
        <v>8819917.583333334</v>
      </c>
      <c r="J17" s="674">
        <v>8606354.833333334</v>
      </c>
      <c r="K17" s="674">
        <v>8480124.75</v>
      </c>
    </row>
    <row r="18" spans="2:11">
      <c r="B18" s="1105" t="s">
        <v>970</v>
      </c>
      <c r="C18" s="1106"/>
      <c r="D18" s="1106"/>
      <c r="E18" s="1106"/>
      <c r="F18" s="1106"/>
      <c r="G18" s="1106"/>
      <c r="H18" s="1106"/>
      <c r="I18" s="1106"/>
      <c r="J18" s="1106"/>
      <c r="K18" s="1107"/>
    </row>
    <row r="19" spans="2:11" ht="24">
      <c r="B19" s="691">
        <v>2</v>
      </c>
      <c r="C19" s="688" t="s">
        <v>224</v>
      </c>
      <c r="D19" s="674">
        <v>22783139.25</v>
      </c>
      <c r="E19" s="674">
        <v>21648858.5</v>
      </c>
      <c r="F19" s="674">
        <v>20511557.333333332</v>
      </c>
      <c r="G19" s="674">
        <v>19636730.666666664</v>
      </c>
      <c r="H19" s="674">
        <v>1479073.9166666667</v>
      </c>
      <c r="I19" s="674">
        <v>1404592.5</v>
      </c>
      <c r="J19" s="674">
        <v>1331471.1666666665</v>
      </c>
      <c r="K19" s="674">
        <v>1272447.9166666667</v>
      </c>
    </row>
    <row r="20" spans="2:11">
      <c r="B20" s="691">
        <v>3</v>
      </c>
      <c r="C20" s="692" t="s">
        <v>225</v>
      </c>
      <c r="D20" s="674">
        <v>19082249.333333332</v>
      </c>
      <c r="E20" s="674">
        <v>18146397.166666668</v>
      </c>
      <c r="F20" s="674">
        <v>17201676.333333332</v>
      </c>
      <c r="G20" s="674">
        <v>16503517.666666666</v>
      </c>
      <c r="H20" s="674">
        <v>954112.33333333337</v>
      </c>
      <c r="I20" s="674">
        <v>907319.83333333337</v>
      </c>
      <c r="J20" s="674">
        <v>860083.75</v>
      </c>
      <c r="K20" s="674">
        <v>825175.83333333337</v>
      </c>
    </row>
    <row r="21" spans="2:11">
      <c r="B21" s="691">
        <v>4</v>
      </c>
      <c r="C21" s="692" t="s">
        <v>226</v>
      </c>
      <c r="D21" s="674">
        <v>3700889.916666667</v>
      </c>
      <c r="E21" s="674">
        <v>3502461.333333333</v>
      </c>
      <c r="F21" s="674">
        <v>3309881</v>
      </c>
      <c r="G21" s="674">
        <v>3133213</v>
      </c>
      <c r="H21" s="674">
        <v>524961.58333333337</v>
      </c>
      <c r="I21" s="674">
        <v>497272.66666666663</v>
      </c>
      <c r="J21" s="674">
        <v>471387.41666666663</v>
      </c>
      <c r="K21" s="674">
        <v>447272.08333333331</v>
      </c>
    </row>
    <row r="22" spans="2:11">
      <c r="B22" s="691">
        <v>5</v>
      </c>
      <c r="C22" s="688" t="s">
        <v>227</v>
      </c>
      <c r="D22" s="674">
        <v>4310550.5</v>
      </c>
      <c r="E22" s="674">
        <v>4167967.9166666665</v>
      </c>
      <c r="F22" s="674">
        <v>4106902.5</v>
      </c>
      <c r="G22" s="674">
        <v>4173123.0833333335</v>
      </c>
      <c r="H22" s="674">
        <v>1954041.8333333333</v>
      </c>
      <c r="I22" s="674">
        <v>1890791</v>
      </c>
      <c r="J22" s="674">
        <v>1924040.5833333333</v>
      </c>
      <c r="K22" s="674">
        <v>2034646.1666666667</v>
      </c>
    </row>
    <row r="23" spans="2:11" ht="24">
      <c r="B23" s="691">
        <v>6</v>
      </c>
      <c r="C23" s="692" t="s">
        <v>228</v>
      </c>
      <c r="D23" s="219">
        <v>0</v>
      </c>
      <c r="E23" s="219">
        <v>0</v>
      </c>
      <c r="F23" s="219">
        <v>0</v>
      </c>
      <c r="G23" s="219">
        <v>0</v>
      </c>
      <c r="H23" s="219">
        <v>0</v>
      </c>
      <c r="I23" s="219">
        <v>0</v>
      </c>
      <c r="J23" s="219">
        <v>0</v>
      </c>
      <c r="K23" s="219">
        <v>0</v>
      </c>
    </row>
    <row r="24" spans="2:11">
      <c r="B24" s="691">
        <v>7</v>
      </c>
      <c r="C24" s="692" t="s">
        <v>229</v>
      </c>
      <c r="D24" s="674">
        <v>4310550.5</v>
      </c>
      <c r="E24" s="674">
        <v>4167967.9166666665</v>
      </c>
      <c r="F24" s="674">
        <v>4106902.5</v>
      </c>
      <c r="G24" s="674">
        <v>4173123.0833333335</v>
      </c>
      <c r="H24" s="674">
        <v>1954041.8333333333</v>
      </c>
      <c r="I24" s="674">
        <v>1890791</v>
      </c>
      <c r="J24" s="674">
        <v>1924040.5833333333</v>
      </c>
      <c r="K24" s="674">
        <v>2034646.1666666667</v>
      </c>
    </row>
    <row r="25" spans="2:11">
      <c r="B25" s="691">
        <v>8</v>
      </c>
      <c r="C25" s="692" t="s">
        <v>230</v>
      </c>
      <c r="D25" s="674">
        <v>0</v>
      </c>
      <c r="E25" s="674">
        <v>0</v>
      </c>
      <c r="F25" s="674">
        <v>0</v>
      </c>
      <c r="G25" s="674">
        <v>0</v>
      </c>
      <c r="H25" s="674">
        <v>0</v>
      </c>
      <c r="I25" s="674">
        <v>0</v>
      </c>
      <c r="J25" s="674">
        <v>0</v>
      </c>
      <c r="K25" s="674">
        <v>0</v>
      </c>
    </row>
    <row r="26" spans="2:11">
      <c r="B26" s="691">
        <v>9</v>
      </c>
      <c r="C26" s="692" t="s">
        <v>231</v>
      </c>
      <c r="D26" s="1108"/>
      <c r="E26" s="1108"/>
      <c r="F26" s="1108"/>
      <c r="G26" s="1108"/>
      <c r="H26" s="674">
        <v>0</v>
      </c>
      <c r="I26" s="674">
        <v>0</v>
      </c>
      <c r="J26" s="674">
        <v>0</v>
      </c>
      <c r="K26" s="674">
        <v>0</v>
      </c>
    </row>
    <row r="27" spans="2:11">
      <c r="B27" s="691">
        <v>10</v>
      </c>
      <c r="C27" s="688" t="s">
        <v>971</v>
      </c>
      <c r="D27" s="674">
        <v>3674144.6666666665</v>
      </c>
      <c r="E27" s="674">
        <v>3625784</v>
      </c>
      <c r="F27" s="674">
        <v>3589873.416666667</v>
      </c>
      <c r="G27" s="674">
        <v>3605077.5</v>
      </c>
      <c r="H27" s="674">
        <v>386795.33333333331</v>
      </c>
      <c r="I27" s="674">
        <v>389232.75</v>
      </c>
      <c r="J27" s="674">
        <v>398251.83333333331</v>
      </c>
      <c r="K27" s="674">
        <v>411490.91666666669</v>
      </c>
    </row>
    <row r="28" spans="2:11" ht="24">
      <c r="B28" s="691">
        <v>11</v>
      </c>
      <c r="C28" s="692" t="s">
        <v>232</v>
      </c>
      <c r="D28" s="674">
        <v>5313</v>
      </c>
      <c r="E28" s="674">
        <v>5589.666666666667</v>
      </c>
      <c r="F28" s="674">
        <v>14497.583333333334</v>
      </c>
      <c r="G28" s="674">
        <v>22778.5</v>
      </c>
      <c r="H28" s="674">
        <v>5313</v>
      </c>
      <c r="I28" s="674">
        <v>5589.666666666667</v>
      </c>
      <c r="J28" s="674">
        <v>14497.583333333334</v>
      </c>
      <c r="K28" s="674">
        <v>22778.5</v>
      </c>
    </row>
    <row r="29" spans="2:11" ht="24">
      <c r="B29" s="691">
        <v>12</v>
      </c>
      <c r="C29" s="692" t="s">
        <v>233</v>
      </c>
      <c r="D29" s="219">
        <v>0</v>
      </c>
      <c r="E29" s="219">
        <v>0</v>
      </c>
      <c r="F29" s="219">
        <v>0</v>
      </c>
      <c r="G29" s="219">
        <v>0</v>
      </c>
      <c r="H29" s="219">
        <v>0</v>
      </c>
      <c r="I29" s="219">
        <v>0</v>
      </c>
      <c r="J29" s="219">
        <v>0</v>
      </c>
      <c r="K29" s="219">
        <v>0</v>
      </c>
    </row>
    <row r="30" spans="2:11">
      <c r="B30" s="691">
        <v>13</v>
      </c>
      <c r="C30" s="692" t="s">
        <v>234</v>
      </c>
      <c r="D30" s="674">
        <v>3668831.6666666665</v>
      </c>
      <c r="E30" s="674">
        <v>3620194.3333333335</v>
      </c>
      <c r="F30" s="674">
        <v>3575375.8333333335</v>
      </c>
      <c r="G30" s="674">
        <v>3582299</v>
      </c>
      <c r="H30" s="674">
        <v>381482.33333333331</v>
      </c>
      <c r="I30" s="674">
        <v>383643.08333333331</v>
      </c>
      <c r="J30" s="674">
        <v>383754.25</v>
      </c>
      <c r="K30" s="674">
        <v>388712.41666666669</v>
      </c>
    </row>
    <row r="31" spans="2:11">
      <c r="B31" s="691">
        <v>14</v>
      </c>
      <c r="C31" s="688" t="s">
        <v>235</v>
      </c>
      <c r="D31" s="674">
        <v>46809.666666666664</v>
      </c>
      <c r="E31" s="674">
        <v>46809.666666666664</v>
      </c>
      <c r="F31" s="674">
        <v>46749.166666666664</v>
      </c>
      <c r="G31" s="674">
        <v>46557.833333333336</v>
      </c>
      <c r="H31" s="674">
        <v>46809.666666666664</v>
      </c>
      <c r="I31" s="674">
        <v>46809.666666666664</v>
      </c>
      <c r="J31" s="674">
        <v>46749.166666666664</v>
      </c>
      <c r="K31" s="674">
        <v>46557.833333333336</v>
      </c>
    </row>
    <row r="32" spans="2:11">
      <c r="B32" s="691">
        <v>15</v>
      </c>
      <c r="C32" s="688" t="s">
        <v>236</v>
      </c>
      <c r="D32" s="674">
        <v>0</v>
      </c>
      <c r="E32" s="674">
        <v>0</v>
      </c>
      <c r="F32" s="674">
        <v>0</v>
      </c>
      <c r="G32" s="674">
        <v>0</v>
      </c>
      <c r="H32" s="674">
        <v>0</v>
      </c>
      <c r="I32" s="674">
        <v>0</v>
      </c>
      <c r="J32" s="674">
        <v>0</v>
      </c>
      <c r="K32" s="674">
        <v>0</v>
      </c>
    </row>
    <row r="33" spans="2:11" ht="11.25" customHeight="1">
      <c r="B33" s="691">
        <v>16</v>
      </c>
      <c r="C33" s="688" t="s">
        <v>237</v>
      </c>
      <c r="D33" s="1109"/>
      <c r="E33" s="1109"/>
      <c r="F33" s="1109"/>
      <c r="G33" s="1109"/>
      <c r="H33" s="674">
        <v>3866720.75</v>
      </c>
      <c r="I33" s="674">
        <v>3731425.9166666665</v>
      </c>
      <c r="J33" s="674">
        <v>3700512.75</v>
      </c>
      <c r="K33" s="674">
        <v>3765142.8333333335</v>
      </c>
    </row>
    <row r="34" spans="2:11">
      <c r="B34" s="1110" t="s">
        <v>972</v>
      </c>
      <c r="C34" s="1110"/>
      <c r="D34" s="1110"/>
      <c r="E34" s="1110"/>
      <c r="F34" s="1110"/>
      <c r="G34" s="1110"/>
      <c r="H34" s="1110"/>
      <c r="I34" s="1110"/>
      <c r="J34" s="1110"/>
      <c r="K34" s="1110"/>
    </row>
    <row r="35" spans="2:11">
      <c r="B35" s="691">
        <v>17</v>
      </c>
      <c r="C35" s="688" t="s">
        <v>973</v>
      </c>
      <c r="D35" s="674">
        <v>326058.08333333331</v>
      </c>
      <c r="E35" s="674">
        <v>426793.25</v>
      </c>
      <c r="F35" s="674">
        <v>367831</v>
      </c>
      <c r="G35" s="674">
        <v>401422.25</v>
      </c>
      <c r="H35" s="674">
        <v>0</v>
      </c>
      <c r="I35" s="674">
        <v>0</v>
      </c>
      <c r="J35" s="674">
        <v>0</v>
      </c>
      <c r="K35" s="674">
        <v>0</v>
      </c>
    </row>
    <row r="36" spans="2:11">
      <c r="B36" s="691">
        <v>18</v>
      </c>
      <c r="C36" s="688" t="s">
        <v>238</v>
      </c>
      <c r="D36" s="674">
        <v>885677.41666666663</v>
      </c>
      <c r="E36" s="674">
        <v>735245.75</v>
      </c>
      <c r="F36" s="674">
        <v>624029</v>
      </c>
      <c r="G36" s="674">
        <v>627662.83333333337</v>
      </c>
      <c r="H36" s="674">
        <v>725972.41666666663</v>
      </c>
      <c r="I36" s="674">
        <v>588386.66666666663</v>
      </c>
      <c r="J36" s="674">
        <v>473253.16666666663</v>
      </c>
      <c r="K36" s="674">
        <v>479146.41666666669</v>
      </c>
    </row>
    <row r="37" spans="2:11">
      <c r="B37" s="691">
        <v>19</v>
      </c>
      <c r="C37" s="688" t="s">
        <v>239</v>
      </c>
      <c r="D37" s="674">
        <v>5985.083333333333</v>
      </c>
      <c r="E37" s="674">
        <v>3490.0833333333335</v>
      </c>
      <c r="F37" s="674">
        <v>3829.3333333333335</v>
      </c>
      <c r="G37" s="674">
        <v>3800.75</v>
      </c>
      <c r="H37" s="674">
        <v>5985.083333333333</v>
      </c>
      <c r="I37" s="674">
        <v>3490.0833333333335</v>
      </c>
      <c r="J37" s="674">
        <v>3829.3333333333335</v>
      </c>
      <c r="K37" s="674">
        <v>3800.75</v>
      </c>
    </row>
    <row r="38" spans="2:11" ht="46.5" customHeight="1">
      <c r="B38" s="688" t="s">
        <v>145</v>
      </c>
      <c r="C38" s="688" t="s">
        <v>240</v>
      </c>
      <c r="D38" s="693"/>
      <c r="E38" s="693"/>
      <c r="F38" s="693"/>
      <c r="G38" s="693"/>
      <c r="H38" s="219">
        <v>0</v>
      </c>
      <c r="I38" s="219">
        <v>0</v>
      </c>
      <c r="J38" s="219">
        <v>0</v>
      </c>
      <c r="K38" s="219">
        <v>0</v>
      </c>
    </row>
    <row r="39" spans="2:11" ht="24">
      <c r="B39" s="688" t="s">
        <v>146</v>
      </c>
      <c r="C39" s="688" t="s">
        <v>241</v>
      </c>
      <c r="D39" s="693"/>
      <c r="E39" s="693"/>
      <c r="F39" s="693"/>
      <c r="G39" s="693"/>
      <c r="H39" s="219">
        <v>0</v>
      </c>
      <c r="I39" s="219">
        <v>0</v>
      </c>
      <c r="J39" s="219">
        <v>0</v>
      </c>
      <c r="K39" s="219">
        <v>0</v>
      </c>
    </row>
    <row r="40" spans="2:11">
      <c r="B40" s="691">
        <v>20</v>
      </c>
      <c r="C40" s="688" t="s">
        <v>242</v>
      </c>
      <c r="D40" s="674">
        <v>1217720.5833333333</v>
      </c>
      <c r="E40" s="674">
        <v>1165529.0833333333</v>
      </c>
      <c r="F40" s="674">
        <v>995689.33333333337</v>
      </c>
      <c r="G40" s="674">
        <v>1032885.8333333334</v>
      </c>
      <c r="H40" s="674">
        <v>731957.5</v>
      </c>
      <c r="I40" s="674">
        <v>591876.75</v>
      </c>
      <c r="J40" s="674">
        <v>477082.49999999994</v>
      </c>
      <c r="K40" s="674">
        <v>482947.16666666669</v>
      </c>
    </row>
    <row r="41" spans="2:11">
      <c r="B41" s="694" t="s">
        <v>243</v>
      </c>
      <c r="C41" s="692" t="s">
        <v>244</v>
      </c>
      <c r="D41" s="219">
        <v>0</v>
      </c>
      <c r="E41" s="219">
        <v>0</v>
      </c>
      <c r="F41" s="219">
        <v>0</v>
      </c>
      <c r="G41" s="219">
        <v>0</v>
      </c>
      <c r="H41" s="219">
        <v>0</v>
      </c>
      <c r="I41" s="219">
        <v>0</v>
      </c>
      <c r="J41" s="219">
        <v>0</v>
      </c>
      <c r="K41" s="219">
        <v>0</v>
      </c>
    </row>
    <row r="42" spans="2:11">
      <c r="B42" s="694" t="s">
        <v>245</v>
      </c>
      <c r="C42" s="692" t="s">
        <v>974</v>
      </c>
      <c r="D42" s="219">
        <v>0</v>
      </c>
      <c r="E42" s="219">
        <v>0</v>
      </c>
      <c r="F42" s="219">
        <v>0</v>
      </c>
      <c r="G42" s="219">
        <v>0</v>
      </c>
      <c r="H42" s="219">
        <v>0</v>
      </c>
      <c r="I42" s="219">
        <v>0</v>
      </c>
      <c r="J42" s="219">
        <v>0</v>
      </c>
      <c r="K42" s="219">
        <v>0</v>
      </c>
    </row>
    <row r="43" spans="2:11" ht="11.25" customHeight="1">
      <c r="B43" s="694" t="s">
        <v>246</v>
      </c>
      <c r="C43" s="692" t="s">
        <v>975</v>
      </c>
      <c r="D43" s="674">
        <v>1217720.5833333333</v>
      </c>
      <c r="E43" s="674">
        <v>1165529.0833333333</v>
      </c>
      <c r="F43" s="674">
        <v>995689.33333333337</v>
      </c>
      <c r="G43" s="674">
        <v>1032885.8333333334</v>
      </c>
      <c r="H43" s="674">
        <v>731957.5</v>
      </c>
      <c r="I43" s="674">
        <v>591876.75</v>
      </c>
      <c r="J43" s="674">
        <v>477082.5</v>
      </c>
      <c r="K43" s="674">
        <v>482947.16666666669</v>
      </c>
    </row>
    <row r="44" spans="2:11">
      <c r="B44" s="1111" t="s">
        <v>976</v>
      </c>
      <c r="C44" s="1112"/>
      <c r="D44" s="1112"/>
      <c r="E44" s="1112"/>
      <c r="F44" s="1112"/>
      <c r="G44" s="1112"/>
      <c r="H44" s="1112"/>
      <c r="I44" s="1112"/>
      <c r="J44" s="1112"/>
      <c r="K44" s="1113"/>
    </row>
    <row r="45" spans="2:11">
      <c r="B45" s="695" t="s">
        <v>977</v>
      </c>
      <c r="C45" s="696" t="s">
        <v>247</v>
      </c>
      <c r="D45" s="1104"/>
      <c r="E45" s="1104"/>
      <c r="F45" s="1104"/>
      <c r="G45" s="1104"/>
      <c r="H45" s="697">
        <v>9310567.416666666</v>
      </c>
      <c r="I45" s="697">
        <v>8819917.583333334</v>
      </c>
      <c r="J45" s="697">
        <v>8606354.833333334</v>
      </c>
      <c r="K45" s="697">
        <v>8480124.75</v>
      </c>
    </row>
    <row r="46" spans="2:11">
      <c r="B46" s="695">
        <v>22</v>
      </c>
      <c r="C46" s="696" t="s">
        <v>248</v>
      </c>
      <c r="D46" s="1104"/>
      <c r="E46" s="1104"/>
      <c r="F46" s="1104"/>
      <c r="G46" s="1104"/>
      <c r="H46" s="697">
        <v>3134763.25</v>
      </c>
      <c r="I46" s="697">
        <v>3139549.1666666665</v>
      </c>
      <c r="J46" s="697">
        <v>3223430.25</v>
      </c>
      <c r="K46" s="697">
        <v>3282195.6666666665</v>
      </c>
    </row>
    <row r="47" spans="2:11">
      <c r="B47" s="695">
        <v>23</v>
      </c>
      <c r="C47" s="696" t="s">
        <v>978</v>
      </c>
      <c r="D47" s="1104"/>
      <c r="E47" s="1104"/>
      <c r="F47" s="1104"/>
      <c r="G47" s="1104"/>
      <c r="H47" s="698">
        <v>2.975141666666667</v>
      </c>
      <c r="I47" s="698">
        <v>2.8131999999999997</v>
      </c>
      <c r="J47" s="698">
        <v>2.6768916666666676</v>
      </c>
      <c r="K47" s="698">
        <v>2.5928750000000003</v>
      </c>
    </row>
    <row r="49" spans="2:12">
      <c r="B49" s="273"/>
    </row>
    <row r="50" spans="2:12" ht="11.25" customHeight="1">
      <c r="L50" s="822"/>
    </row>
    <row r="51" spans="2:12">
      <c r="L51" s="3"/>
    </row>
    <row r="52" spans="2:12">
      <c r="L52" s="3"/>
    </row>
    <row r="53" spans="2:12">
      <c r="L53" s="3"/>
    </row>
    <row r="54" spans="2:12">
      <c r="L54" s="3"/>
    </row>
    <row r="55" spans="2:12">
      <c r="L55" s="3"/>
    </row>
    <row r="56" spans="2:12">
      <c r="L56" s="3"/>
    </row>
    <row r="57" spans="2:12">
      <c r="L57" s="3"/>
    </row>
  </sheetData>
  <customSheetViews>
    <customSheetView guid="{5DDDA852-2807-4645-BC75-EBD4EF3323A7}" topLeftCell="B1">
      <selection activeCell="K2" sqref="K2"/>
      <pageMargins left="0.7" right="0.7" top="0.75" bottom="0.75" header="0.3" footer="0.3"/>
      <pageSetup paperSize="9" orientation="portrait" r:id="rId1"/>
    </customSheetView>
    <customSheetView guid="{DB462ED3-28DC-47D7-98F7-CED01F66E2C7}" topLeftCell="A16">
      <selection activeCell="C50" sqref="C50"/>
      <pageMargins left="0.7" right="0.7" top="0.75" bottom="0.75" header="0.3" footer="0.3"/>
      <pageSetup paperSize="9" orientation="portrait" r:id="rId2"/>
    </customSheetView>
    <customSheetView guid="{BE68C6EB-1B64-4B3E-8DDC-CA26F318E610}" topLeftCell="A3">
      <selection activeCell="K50" sqref="K50"/>
      <pageMargins left="0.7" right="0.7" top="0.75" bottom="0.75" header="0.3" footer="0.3"/>
      <pageSetup paperSize="9" orientation="portrait" r:id="rId3"/>
    </customSheetView>
    <customSheetView guid="{5AF40965-2356-4A48-B6FA-CB814CA4D7B2}" topLeftCell="A16">
      <selection activeCell="C50" sqref="C50"/>
      <pageMargins left="0.7" right="0.7" top="0.75" bottom="0.75" header="0.3" footer="0.3"/>
      <pageSetup paperSize="9" orientation="portrait" r:id="rId4"/>
    </customSheetView>
    <customSheetView guid="{3FCB7B24-049F-4685-83CB-5231093E0117}">
      <selection activeCell="D6" sqref="D6"/>
      <pageMargins left="0.7" right="0.7" top="0.75" bottom="0.75" header="0.3" footer="0.3"/>
      <pageSetup paperSize="9" orientation="portrait" r:id="rId5"/>
    </customSheetView>
    <customSheetView guid="{F277ACEF-9FF8-431F-8537-DE60B790AA4F}">
      <selection activeCell="O5" sqref="O5"/>
      <pageMargins left="0.7" right="0.7" top="0.75" bottom="0.75" header="0.3" footer="0.3"/>
      <pageSetup paperSize="9" orientation="portrait" r:id="rId6"/>
    </customSheetView>
    <customSheetView guid="{08462586-B7E0-434D-B6F4-B2B21EAA5D46}" topLeftCell="A16">
      <selection activeCell="C50" sqref="C50"/>
      <pageMargins left="0.7" right="0.7" top="0.75" bottom="0.75" header="0.3" footer="0.3"/>
      <pageSetup paperSize="9" orientation="portrait" r:id="rId7"/>
    </customSheetView>
    <customSheetView guid="{59094C18-3CB5-482F-AA6A-9C313A318EBB}" topLeftCell="A10">
      <selection activeCell="K2" sqref="K2"/>
      <pageMargins left="0.7" right="0.7" top="0.75" bottom="0.75" header="0.3" footer="0.3"/>
      <pageSetup paperSize="9" orientation="portrait" r:id="rId8"/>
    </customSheetView>
    <customSheetView guid="{FD092655-EBEC-4730-9895-1567D9B70D5F}" topLeftCell="C18">
      <selection activeCell="X21" activeCellId="9" sqref="H21:K21 D23:K29 D30:K37 D39:K47 H49:K50 H51:K51 U49:X51 Q39:X47 Q23:X37 U21:X21"/>
      <pageMargins left="0.7" right="0.7" top="0.75" bottom="0.75" header="0.3" footer="0.3"/>
    </customSheetView>
    <customSheetView guid="{7CA1DEE6-746E-4947-9BED-24AAED6E8B57}" scale="90">
      <selection activeCell="C3" sqref="C3"/>
      <pageMargins left="0.7" right="0.7" top="0.75" bottom="0.75" header="0.3" footer="0.3"/>
      <pageSetup paperSize="9" orientation="portrait" r:id="rId9"/>
    </customSheetView>
    <customSheetView guid="{70E7FFDC-983F-46F7-B68F-0BE0A8C942E0}">
      <selection activeCell="K19" sqref="K19"/>
      <pageMargins left="0.7" right="0.7" top="0.75" bottom="0.75" header="0.3" footer="0.3"/>
      <pageSetup paperSize="9" orientation="portrait" r:id="rId10"/>
    </customSheetView>
    <customSheetView guid="{F536E858-E5B2-4B36-88FC-BE776803F921}">
      <selection activeCell="G36" sqref="G36:J36"/>
      <pageMargins left="0.7" right="0.7" top="0.75" bottom="0.75" header="0.3" footer="0.3"/>
    </customSheetView>
    <customSheetView guid="{0780CBEB-AF66-401E-9AFD-5F77700585BC}">
      <selection activeCell="K41" sqref="K41"/>
      <pageMargins left="0.7" right="0.7" top="0.75" bottom="0.75" header="0.3" footer="0.3"/>
      <pageSetup paperSize="9" orientation="portrait" r:id="rId11"/>
    </customSheetView>
    <customSheetView guid="{F0048D33-26BA-4893-8BCC-88CEF82FEBB6}" topLeftCell="D13">
      <selection activeCell="N35" sqref="N35"/>
      <pageMargins left="0.7" right="0.7" top="0.75" bottom="0.75" header="0.3" footer="0.3"/>
    </customSheetView>
    <customSheetView guid="{8A1326BD-F0AB-414F-9F91-C2BB94CC9C17}" topLeftCell="A10">
      <selection activeCell="T41" sqref="T41"/>
      <pageMargins left="0.7" right="0.7" top="0.75" bottom="0.75" header="0.3" footer="0.3"/>
      <pageSetup paperSize="9" orientation="portrait" r:id="rId12"/>
    </customSheetView>
    <customSheetView guid="{FB7DEBE1-1047-4BE4-82FD-4BCA0CA8DD58}">
      <selection activeCell="O11" sqref="O11"/>
      <pageMargins left="0.7" right="0.7" top="0.75" bottom="0.75" header="0.3" footer="0.3"/>
      <pageSetup paperSize="9" orientation="portrait" r:id="rId13"/>
    </customSheetView>
    <customSheetView guid="{B3153F5C-CAD5-4C41-96F3-3BC56052414C}">
      <selection activeCell="A3" sqref="A3:J38"/>
      <pageMargins left="0.7" right="0.7" top="0.75" bottom="0.75" header="0.3" footer="0.3"/>
      <pageSetup paperSize="9" orientation="portrait" r:id="rId14"/>
    </customSheetView>
    <customSheetView guid="{A7B3A108-9CF6-4687-9321-110D304B17B9}">
      <selection activeCell="G36" sqref="G36:J36"/>
      <pageMargins left="0.7" right="0.7" top="0.75" bottom="0.75" header="0.3" footer="0.3"/>
    </customSheetView>
    <customSheetView guid="{D2C72E70-F766-4D56-9E10-3C91A63BB7F3}">
      <selection activeCell="B7" sqref="B7"/>
      <pageMargins left="0.7" right="0.7" top="0.75" bottom="0.75" header="0.3" footer="0.3"/>
      <pageSetup paperSize="9" orientation="portrait" r:id="rId15"/>
    </customSheetView>
    <customSheetView guid="{7CCD1884-1631-4809-8751-AE0939C32419}">
      <selection activeCell="K2" sqref="K2"/>
      <pageMargins left="0.7" right="0.7" top="0.75" bottom="0.75" header="0.3" footer="0.3"/>
      <pageSetup paperSize="9" orientation="portrait" r:id="rId16"/>
    </customSheetView>
    <customSheetView guid="{3AD1D9CC-D162-4119-AFCC-0AF9105FB248}">
      <selection activeCell="D66" sqref="D66"/>
      <pageMargins left="0.7" right="0.7" top="0.75" bottom="0.75" header="0.3" footer="0.3"/>
      <pageSetup paperSize="9" orientation="portrait" r:id="rId17"/>
    </customSheetView>
    <customSheetView guid="{931AA63B-6827-4BF4-8E25-ED232A88A09C}">
      <selection activeCell="G36" sqref="G36:J36"/>
      <pageMargins left="0.7" right="0.7" top="0.75" bottom="0.75" header="0.3" footer="0.3"/>
    </customSheetView>
    <customSheetView guid="{CA1DE4BE-C006-4405-B064-304EE6CCACF1}" topLeftCell="A16">
      <selection activeCell="C50" sqref="C50"/>
      <pageMargins left="0.7" right="0.7" top="0.75" bottom="0.75" header="0.3" footer="0.3"/>
      <pageSetup paperSize="9" orientation="portrait" r:id="rId18"/>
    </customSheetView>
    <customSheetView guid="{D3393B8E-C3CB-4E3A-976E-E4CD065299F0}" topLeftCell="A10">
      <selection activeCell="M3" sqref="M3:V38"/>
      <pageMargins left="0.7" right="0.7" top="0.75" bottom="0.75" header="0.3" footer="0.3"/>
      <pageSetup paperSize="9" orientation="portrait" r:id="rId19"/>
    </customSheetView>
    <customSheetView guid="{21329C76-F86B-400D-B8F5-F75B383E5B14}" topLeftCell="A16">
      <selection activeCell="C50" sqref="C50"/>
      <pageMargins left="0.7" right="0.7" top="0.75" bottom="0.75" header="0.3" footer="0.3"/>
      <pageSetup paperSize="9" orientation="portrait" r:id="rId20"/>
    </customSheetView>
    <customSheetView guid="{CFC92B1C-D4F2-414F-8F12-92F529035B08}" topLeftCell="A43">
      <selection activeCell="D66" sqref="D66"/>
      <pageMargins left="0.7" right="0.7" top="0.75" bottom="0.75" header="0.3" footer="0.3"/>
      <pageSetup paperSize="9" orientation="portrait" r:id="rId21"/>
    </customSheetView>
    <customSheetView guid="{697182B0-1BEF-4A85-93A0-596802852AF2}" topLeftCell="A16">
      <selection activeCell="C50" sqref="C50"/>
      <pageMargins left="0.7" right="0.7" top="0.75" bottom="0.75" header="0.3" footer="0.3"/>
      <pageSetup paperSize="9" orientation="portrait" r:id="rId22"/>
    </customSheetView>
    <customSheetView guid="{D37F8A47-E42F-4741-BE8D-5D961F7BB394}" topLeftCell="A3">
      <selection activeCell="K50" sqref="K50"/>
      <pageMargins left="0.7" right="0.7" top="0.75" bottom="0.75" header="0.3" footer="0.3"/>
      <pageSetup paperSize="9" orientation="portrait" r:id="rId23"/>
    </customSheetView>
    <customSheetView guid="{C83D4249-7B44-432A-B7FB-A6ACA6880240}" topLeftCell="A3">
      <selection activeCell="K50" sqref="K50"/>
      <pageMargins left="0.7" right="0.7" top="0.75" bottom="0.75" header="0.3" footer="0.3"/>
      <pageSetup paperSize="9" orientation="portrait" r:id="rId24"/>
    </customSheetView>
    <customSheetView guid="{51337751-BEAF-43F3-8CC9-400B99E751E8}" topLeftCell="A22">
      <selection activeCell="M21" sqref="M21"/>
      <pageMargins left="0.7" right="0.7" top="0.75" bottom="0.75" header="0.3" footer="0.3"/>
      <pageSetup paperSize="9" orientation="portrait" r:id="rId25"/>
    </customSheetView>
    <customSheetView guid="{EB80C77D-AF78-41A9-A5FE-A7459DA92422}" topLeftCell="B1">
      <selection activeCell="N55" sqref="N55"/>
      <pageMargins left="0.7" right="0.7" top="0.75" bottom="0.75" header="0.3" footer="0.3"/>
      <pageSetup paperSize="9" orientation="portrait" r:id="rId26"/>
    </customSheetView>
  </customSheetViews>
  <mergeCells count="13">
    <mergeCell ref="J11:K11"/>
    <mergeCell ref="D12:G12"/>
    <mergeCell ref="H12:K12"/>
    <mergeCell ref="B16:K16"/>
    <mergeCell ref="D17:G17"/>
    <mergeCell ref="D45:G45"/>
    <mergeCell ref="D46:G46"/>
    <mergeCell ref="D47:G47"/>
    <mergeCell ref="B18:K18"/>
    <mergeCell ref="D26:G26"/>
    <mergeCell ref="D33:G33"/>
    <mergeCell ref="B34:K34"/>
    <mergeCell ref="B44:K44"/>
  </mergeCells>
  <pageMargins left="0.7" right="0.7" top="0.75" bottom="0.75" header="0.3" footer="0.3"/>
  <pageSetup paperSize="9" orientation="portrait" r:id="rId27"/>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F2EE6-7BB1-4C25-A521-F3EDC62FBD4F}">
  <sheetPr>
    <tabColor theme="9" tint="-0.249977111117893"/>
  </sheetPr>
  <dimension ref="A1:H180"/>
  <sheetViews>
    <sheetView showGridLines="0" workbookViewId="0">
      <selection activeCell="D1" sqref="D1"/>
    </sheetView>
  </sheetViews>
  <sheetFormatPr defaultColWidth="9.140625" defaultRowHeight="12"/>
  <cols>
    <col min="1" max="1" width="5.85546875" style="3" customWidth="1"/>
    <col min="2" max="2" width="9.28515625" style="3" customWidth="1"/>
    <col min="3" max="3" width="53.5703125" style="3" customWidth="1"/>
    <col min="4" max="8" width="12.140625" style="3" customWidth="1"/>
    <col min="9" max="16384" width="9.140625" style="3"/>
  </cols>
  <sheetData>
    <row r="1" spans="1:8" ht="12.75">
      <c r="A1" s="968" t="str">
        <f>HYPERLINK("#INDEX!A2","back to index page")</f>
        <v>back to index page</v>
      </c>
      <c r="B1" s="969"/>
      <c r="C1" s="969"/>
      <c r="D1" s="970"/>
      <c r="E1" s="970"/>
      <c r="F1" s="970"/>
      <c r="G1" s="970"/>
      <c r="H1" s="970"/>
    </row>
    <row r="2" spans="1:8" ht="12.75">
      <c r="A2" s="970"/>
      <c r="B2" s="970"/>
      <c r="C2" s="970"/>
      <c r="D2" s="970"/>
      <c r="E2" s="970"/>
      <c r="F2" s="970"/>
      <c r="G2" s="970"/>
      <c r="H2" s="970"/>
    </row>
    <row r="3" spans="1:8" ht="12.75">
      <c r="A3" s="970"/>
      <c r="B3" s="970"/>
      <c r="C3" s="970"/>
      <c r="D3" s="970"/>
      <c r="E3" s="970"/>
      <c r="F3" s="970"/>
      <c r="G3" s="970"/>
      <c r="H3" s="970"/>
    </row>
    <row r="4" spans="1:8" ht="12.75">
      <c r="A4" s="970"/>
      <c r="B4" s="970"/>
      <c r="C4" s="970"/>
      <c r="D4" s="970"/>
      <c r="E4" s="970"/>
      <c r="F4" s="970"/>
      <c r="G4" s="970"/>
      <c r="H4" s="970"/>
    </row>
    <row r="5" spans="1:8" ht="12.75">
      <c r="A5" s="970"/>
      <c r="B5" s="970"/>
      <c r="C5" s="970"/>
      <c r="D5" s="970"/>
      <c r="E5" s="970"/>
      <c r="F5" s="970"/>
      <c r="G5" s="970"/>
      <c r="H5" s="970"/>
    </row>
    <row r="6" spans="1:8" ht="12.75">
      <c r="A6" s="970"/>
      <c r="B6" s="970"/>
      <c r="C6" s="970"/>
      <c r="D6" s="970"/>
      <c r="E6" s="970"/>
      <c r="F6" s="970"/>
      <c r="G6" s="970"/>
      <c r="H6" s="970"/>
    </row>
    <row r="7" spans="1:8" ht="12.75">
      <c r="A7" s="970"/>
      <c r="B7" s="970"/>
      <c r="C7" s="970"/>
      <c r="D7" s="970"/>
      <c r="E7" s="970"/>
      <c r="F7" s="970"/>
      <c r="G7" s="970"/>
      <c r="H7" s="970"/>
    </row>
    <row r="8" spans="1:8" s="284" customFormat="1" ht="12.75">
      <c r="A8" s="970"/>
      <c r="B8" s="970"/>
      <c r="C8" s="283"/>
      <c r="D8" s="3"/>
      <c r="E8" s="3"/>
      <c r="F8" s="3"/>
      <c r="H8" s="3"/>
    </row>
    <row r="9" spans="1:8">
      <c r="B9" s="505" t="s">
        <v>1331</v>
      </c>
      <c r="C9" s="494"/>
      <c r="D9" s="494"/>
      <c r="E9" s="494"/>
      <c r="F9" s="494"/>
      <c r="G9" s="494"/>
      <c r="H9" s="494"/>
    </row>
    <row r="10" spans="1:8">
      <c r="B10" s="273" t="s">
        <v>718</v>
      </c>
    </row>
    <row r="11" spans="1:8" ht="13.35" customHeight="1">
      <c r="B11" s="825">
        <v>45657</v>
      </c>
      <c r="C11" s="28"/>
      <c r="D11" s="28"/>
      <c r="E11" s="28"/>
      <c r="F11" s="28"/>
      <c r="G11" s="1123" t="s">
        <v>554</v>
      </c>
      <c r="H11" s="1123"/>
    </row>
    <row r="12" spans="1:8" ht="11.45" customHeight="1">
      <c r="B12" s="661"/>
      <c r="C12" s="662"/>
      <c r="D12" s="1126" t="s">
        <v>719</v>
      </c>
      <c r="E12" s="1022"/>
      <c r="F12" s="1022"/>
      <c r="G12" s="1022"/>
      <c r="H12" s="1022" t="s">
        <v>720</v>
      </c>
    </row>
    <row r="13" spans="1:8" ht="24">
      <c r="B13" s="663"/>
      <c r="C13" s="664"/>
      <c r="D13" s="665" t="s">
        <v>328</v>
      </c>
      <c r="E13" s="253" t="s">
        <v>721</v>
      </c>
      <c r="F13" s="253" t="s">
        <v>722</v>
      </c>
      <c r="G13" s="253" t="s">
        <v>723</v>
      </c>
      <c r="H13" s="1022"/>
    </row>
    <row r="14" spans="1:8">
      <c r="B14" s="663"/>
      <c r="C14" s="664"/>
      <c r="D14" s="225" t="s">
        <v>32</v>
      </c>
      <c r="E14" s="225" t="s">
        <v>54</v>
      </c>
      <c r="F14" s="225" t="s">
        <v>55</v>
      </c>
      <c r="G14" s="41" t="s">
        <v>1111</v>
      </c>
      <c r="H14" s="41" t="s">
        <v>56</v>
      </c>
    </row>
    <row r="15" spans="1:8">
      <c r="B15" s="668" t="s">
        <v>724</v>
      </c>
      <c r="C15" s="669"/>
      <c r="D15" s="666"/>
      <c r="E15" s="667"/>
      <c r="F15" s="666"/>
      <c r="G15" s="666"/>
      <c r="H15" s="666"/>
    </row>
    <row r="16" spans="1:8" s="12" customFormat="1">
      <c r="B16" s="670">
        <v>1</v>
      </c>
      <c r="C16" s="671" t="s">
        <v>725</v>
      </c>
      <c r="D16" s="672">
        <v>4343766</v>
      </c>
      <c r="E16" s="672">
        <v>0</v>
      </c>
      <c r="F16" s="672">
        <v>0</v>
      </c>
      <c r="G16" s="672">
        <v>449841</v>
      </c>
      <c r="H16" s="672">
        <v>4793607</v>
      </c>
    </row>
    <row r="17" spans="2:8">
      <c r="B17" s="41">
        <v>2</v>
      </c>
      <c r="C17" s="673" t="s">
        <v>289</v>
      </c>
      <c r="D17" s="675">
        <v>4343766</v>
      </c>
      <c r="E17" s="823">
        <v>0</v>
      </c>
      <c r="F17" s="823">
        <v>0</v>
      </c>
      <c r="G17" s="675">
        <v>449841</v>
      </c>
      <c r="H17" s="675">
        <v>4793607</v>
      </c>
    </row>
    <row r="18" spans="2:8" s="12" customFormat="1">
      <c r="B18" s="144">
        <v>3</v>
      </c>
      <c r="C18" s="673" t="s">
        <v>726</v>
      </c>
      <c r="D18" s="677"/>
      <c r="E18" s="823">
        <v>0</v>
      </c>
      <c r="F18" s="823">
        <v>0</v>
      </c>
      <c r="G18" s="675">
        <v>0</v>
      </c>
      <c r="H18" s="675">
        <v>0</v>
      </c>
    </row>
    <row r="19" spans="2:8" s="12" customFormat="1">
      <c r="B19" s="670">
        <v>4</v>
      </c>
      <c r="C19" s="671" t="s">
        <v>727</v>
      </c>
      <c r="D19" s="677"/>
      <c r="E19" s="672">
        <v>25092346</v>
      </c>
      <c r="F19" s="672">
        <v>0</v>
      </c>
      <c r="G19" s="672">
        <v>0</v>
      </c>
      <c r="H19" s="672">
        <v>23630336</v>
      </c>
    </row>
    <row r="20" spans="2:8" s="12" customFormat="1">
      <c r="B20" s="144">
        <v>5</v>
      </c>
      <c r="C20" s="673" t="s">
        <v>225</v>
      </c>
      <c r="D20" s="677"/>
      <c r="E20" s="675">
        <v>20944486</v>
      </c>
      <c r="F20" s="675">
        <v>0</v>
      </c>
      <c r="G20" s="675">
        <v>0</v>
      </c>
      <c r="H20" s="675">
        <v>19897262</v>
      </c>
    </row>
    <row r="21" spans="2:8" s="12" customFormat="1">
      <c r="B21" s="144">
        <v>6</v>
      </c>
      <c r="C21" s="673" t="s">
        <v>226</v>
      </c>
      <c r="D21" s="677"/>
      <c r="E21" s="675">
        <v>4147860</v>
      </c>
      <c r="F21" s="675">
        <v>0</v>
      </c>
      <c r="G21" s="675">
        <v>0</v>
      </c>
      <c r="H21" s="675">
        <v>3733074</v>
      </c>
    </row>
    <row r="22" spans="2:8" s="12" customFormat="1">
      <c r="B22" s="670">
        <v>7</v>
      </c>
      <c r="C22" s="671" t="s">
        <v>728</v>
      </c>
      <c r="D22" s="677"/>
      <c r="E22" s="672">
        <v>4287571</v>
      </c>
      <c r="F22" s="672">
        <v>0</v>
      </c>
      <c r="G22" s="672">
        <v>1369657</v>
      </c>
      <c r="H22" s="672">
        <v>3303149</v>
      </c>
    </row>
    <row r="23" spans="2:8">
      <c r="B23" s="41">
        <v>8</v>
      </c>
      <c r="C23" s="673" t="s">
        <v>729</v>
      </c>
      <c r="D23" s="677"/>
      <c r="E23" s="675">
        <v>0</v>
      </c>
      <c r="F23" s="675">
        <v>0</v>
      </c>
      <c r="G23" s="675">
        <v>0</v>
      </c>
      <c r="H23" s="675">
        <v>0</v>
      </c>
    </row>
    <row r="24" spans="2:8" s="12" customFormat="1">
      <c r="B24" s="144">
        <v>9</v>
      </c>
      <c r="C24" s="673" t="s">
        <v>730</v>
      </c>
      <c r="D24" s="677"/>
      <c r="E24" s="675">
        <v>4287571</v>
      </c>
      <c r="F24" s="675">
        <v>0</v>
      </c>
      <c r="G24" s="675">
        <v>1369657</v>
      </c>
      <c r="H24" s="675">
        <v>3303149</v>
      </c>
    </row>
    <row r="25" spans="2:8">
      <c r="B25" s="676">
        <v>10</v>
      </c>
      <c r="C25" s="671" t="s">
        <v>731</v>
      </c>
      <c r="D25" s="677"/>
      <c r="E25" s="672">
        <v>0</v>
      </c>
      <c r="F25" s="672">
        <v>0</v>
      </c>
      <c r="G25" s="672">
        <v>0</v>
      </c>
      <c r="H25" s="672">
        <v>0</v>
      </c>
    </row>
    <row r="26" spans="2:8">
      <c r="B26" s="676">
        <v>11</v>
      </c>
      <c r="C26" s="671" t="s">
        <v>732</v>
      </c>
      <c r="D26" s="824">
        <v>0</v>
      </c>
      <c r="E26" s="672">
        <v>305283</v>
      </c>
      <c r="F26" s="824">
        <v>0</v>
      </c>
      <c r="G26" s="824">
        <v>0</v>
      </c>
      <c r="H26" s="824">
        <v>0</v>
      </c>
    </row>
    <row r="27" spans="2:8" s="12" customFormat="1">
      <c r="B27" s="144">
        <v>12</v>
      </c>
      <c r="C27" s="673" t="s">
        <v>733</v>
      </c>
      <c r="D27" s="823">
        <v>0</v>
      </c>
      <c r="E27" s="677"/>
      <c r="F27" s="677"/>
      <c r="G27" s="677"/>
      <c r="H27" s="827"/>
    </row>
    <row r="28" spans="2:8" ht="24">
      <c r="B28" s="41">
        <v>13</v>
      </c>
      <c r="C28" s="673" t="s">
        <v>734</v>
      </c>
      <c r="D28" s="677"/>
      <c r="E28" s="675">
        <v>305283</v>
      </c>
      <c r="F28" s="675">
        <v>0</v>
      </c>
      <c r="G28" s="675">
        <v>0</v>
      </c>
      <c r="H28" s="823">
        <v>0</v>
      </c>
    </row>
    <row r="29" spans="2:8" s="12" customFormat="1">
      <c r="B29" s="678">
        <v>14</v>
      </c>
      <c r="C29" s="280" t="s">
        <v>735</v>
      </c>
      <c r="D29" s="854"/>
      <c r="E29" s="854"/>
      <c r="F29" s="854"/>
      <c r="G29" s="854"/>
      <c r="H29" s="855">
        <v>31727092</v>
      </c>
    </row>
    <row r="30" spans="2:8">
      <c r="B30" s="1124" t="s">
        <v>736</v>
      </c>
      <c r="C30" s="1125"/>
      <c r="D30" s="856"/>
      <c r="E30" s="856"/>
      <c r="F30" s="856"/>
      <c r="G30" s="856"/>
      <c r="H30" s="856"/>
    </row>
    <row r="31" spans="2:8">
      <c r="B31" s="679">
        <v>15</v>
      </c>
      <c r="C31" s="680" t="s">
        <v>223</v>
      </c>
      <c r="D31" s="854"/>
      <c r="E31" s="857"/>
      <c r="F31" s="857"/>
      <c r="G31" s="850"/>
      <c r="H31" s="672">
        <v>417407</v>
      </c>
    </row>
    <row r="32" spans="2:8" ht="24">
      <c r="B32" s="679" t="s">
        <v>144</v>
      </c>
      <c r="C32" s="680" t="s">
        <v>737</v>
      </c>
      <c r="D32" s="854"/>
      <c r="E32" s="824">
        <v>0</v>
      </c>
      <c r="F32" s="824">
        <v>0</v>
      </c>
      <c r="G32" s="824">
        <v>0</v>
      </c>
      <c r="H32" s="824">
        <v>0</v>
      </c>
    </row>
    <row r="33" spans="2:8">
      <c r="B33" s="679">
        <v>16</v>
      </c>
      <c r="C33" s="680" t="s">
        <v>738</v>
      </c>
      <c r="D33" s="854"/>
      <c r="E33" s="672">
        <v>0</v>
      </c>
      <c r="F33" s="672">
        <v>0</v>
      </c>
      <c r="G33" s="672">
        <v>0</v>
      </c>
      <c r="H33" s="672">
        <v>0</v>
      </c>
    </row>
    <row r="34" spans="2:8">
      <c r="B34" s="679">
        <v>17</v>
      </c>
      <c r="C34" s="680" t="s">
        <v>739</v>
      </c>
      <c r="D34" s="854"/>
      <c r="E34" s="672">
        <v>3962021</v>
      </c>
      <c r="F34" s="672">
        <v>3224396</v>
      </c>
      <c r="G34" s="672">
        <v>17745929</v>
      </c>
      <c r="H34" s="672">
        <v>17333139</v>
      </c>
    </row>
    <row r="35" spans="2:8" ht="24">
      <c r="B35" s="681">
        <v>18</v>
      </c>
      <c r="C35" s="682" t="s">
        <v>740</v>
      </c>
      <c r="D35" s="854"/>
      <c r="E35" s="675">
        <v>0</v>
      </c>
      <c r="F35" s="823">
        <v>181164</v>
      </c>
      <c r="G35" s="675">
        <v>172001</v>
      </c>
      <c r="H35" s="675">
        <v>262583</v>
      </c>
    </row>
    <row r="36" spans="2:8" ht="36">
      <c r="B36" s="681">
        <v>19</v>
      </c>
      <c r="C36" s="682" t="s">
        <v>741</v>
      </c>
      <c r="D36" s="854"/>
      <c r="E36" s="675">
        <v>1162426</v>
      </c>
      <c r="F36" s="675">
        <v>809948</v>
      </c>
      <c r="G36" s="675">
        <v>1872719</v>
      </c>
      <c r="H36" s="675">
        <v>2393936</v>
      </c>
    </row>
    <row r="37" spans="2:8" ht="24">
      <c r="B37" s="681">
        <v>20</v>
      </c>
      <c r="C37" s="682" t="s">
        <v>1803</v>
      </c>
      <c r="D37" s="854"/>
      <c r="E37" s="675">
        <v>2675618</v>
      </c>
      <c r="F37" s="675">
        <v>2101153</v>
      </c>
      <c r="G37" s="675">
        <v>9425321</v>
      </c>
      <c r="H37" s="675">
        <v>10399908</v>
      </c>
    </row>
    <row r="38" spans="2:8" ht="24">
      <c r="B38" s="681">
        <v>21</v>
      </c>
      <c r="C38" s="682" t="s">
        <v>742</v>
      </c>
      <c r="D38" s="854"/>
      <c r="E38" s="675">
        <v>0</v>
      </c>
      <c r="F38" s="675">
        <v>0</v>
      </c>
      <c r="G38" s="675">
        <v>0</v>
      </c>
      <c r="H38" s="675">
        <v>0</v>
      </c>
    </row>
    <row r="39" spans="2:8">
      <c r="B39" s="681">
        <v>22</v>
      </c>
      <c r="C39" s="682" t="s">
        <v>743</v>
      </c>
      <c r="D39" s="854"/>
      <c r="E39" s="675">
        <v>123977</v>
      </c>
      <c r="F39" s="675">
        <v>120162</v>
      </c>
      <c r="G39" s="675">
        <v>6031915</v>
      </c>
      <c r="H39" s="675">
        <v>4042814</v>
      </c>
    </row>
    <row r="40" spans="2:8" ht="24">
      <c r="B40" s="681">
        <v>23</v>
      </c>
      <c r="C40" s="682" t="s">
        <v>742</v>
      </c>
      <c r="D40" s="854"/>
      <c r="E40" s="675">
        <v>123977</v>
      </c>
      <c r="F40" s="675">
        <v>120162</v>
      </c>
      <c r="G40" s="675">
        <v>6031915</v>
      </c>
      <c r="H40" s="675">
        <v>4042814</v>
      </c>
    </row>
    <row r="41" spans="2:8" ht="36">
      <c r="B41" s="681">
        <v>24</v>
      </c>
      <c r="C41" s="682" t="s">
        <v>744</v>
      </c>
      <c r="D41" s="854"/>
      <c r="E41" s="675">
        <v>0</v>
      </c>
      <c r="F41" s="675">
        <v>11969</v>
      </c>
      <c r="G41" s="675">
        <v>243973</v>
      </c>
      <c r="H41" s="675">
        <v>233898</v>
      </c>
    </row>
    <row r="42" spans="2:8">
      <c r="B42" s="676">
        <v>25</v>
      </c>
      <c r="C42" s="671" t="s">
        <v>745</v>
      </c>
      <c r="D42" s="854"/>
      <c r="E42" s="824">
        <v>0</v>
      </c>
      <c r="F42" s="824">
        <v>0</v>
      </c>
      <c r="G42" s="824">
        <v>0</v>
      </c>
      <c r="H42" s="824">
        <v>0</v>
      </c>
    </row>
    <row r="43" spans="2:8">
      <c r="B43" s="676">
        <v>26</v>
      </c>
      <c r="C43" s="671" t="s">
        <v>746</v>
      </c>
      <c r="D43" s="672"/>
      <c r="E43" s="672">
        <v>9732</v>
      </c>
      <c r="F43" s="672">
        <v>0</v>
      </c>
      <c r="G43" s="672">
        <v>486737</v>
      </c>
      <c r="H43" s="672">
        <v>496469</v>
      </c>
    </row>
    <row r="44" spans="2:8">
      <c r="B44" s="681">
        <v>27</v>
      </c>
      <c r="C44" s="683" t="s">
        <v>747</v>
      </c>
      <c r="D44" s="854"/>
      <c r="E44" s="854"/>
      <c r="F44" s="854"/>
      <c r="G44" s="851">
        <v>0</v>
      </c>
      <c r="H44" s="852">
        <v>0</v>
      </c>
    </row>
    <row r="45" spans="2:8" ht="24">
      <c r="B45" s="681">
        <v>28</v>
      </c>
      <c r="C45" s="683" t="s">
        <v>748</v>
      </c>
      <c r="D45" s="854"/>
      <c r="E45" s="823">
        <v>0</v>
      </c>
      <c r="F45" s="823">
        <v>0</v>
      </c>
      <c r="G45" s="823">
        <v>0</v>
      </c>
      <c r="H45" s="823">
        <v>0</v>
      </c>
    </row>
    <row r="46" spans="2:8">
      <c r="B46" s="681">
        <v>29</v>
      </c>
      <c r="C46" s="683" t="s">
        <v>1804</v>
      </c>
      <c r="D46" s="827"/>
      <c r="E46" s="823">
        <v>9732</v>
      </c>
      <c r="F46" s="823">
        <v>0</v>
      </c>
      <c r="G46" s="823">
        <v>0</v>
      </c>
      <c r="H46" s="823">
        <v>9732</v>
      </c>
    </row>
    <row r="47" spans="2:8" ht="21" customHeight="1">
      <c r="B47" s="681">
        <v>30</v>
      </c>
      <c r="C47" s="683" t="s">
        <v>749</v>
      </c>
      <c r="D47" s="854"/>
      <c r="E47" s="823">
        <v>0</v>
      </c>
      <c r="F47" s="823">
        <v>0</v>
      </c>
      <c r="G47" s="823">
        <v>0</v>
      </c>
      <c r="H47" s="823">
        <v>0</v>
      </c>
    </row>
    <row r="48" spans="2:8">
      <c r="B48" s="681">
        <v>31</v>
      </c>
      <c r="C48" s="683" t="s">
        <v>750</v>
      </c>
      <c r="D48" s="854"/>
      <c r="E48" s="823">
        <v>0</v>
      </c>
      <c r="F48" s="823">
        <v>0</v>
      </c>
      <c r="G48" s="823">
        <v>486737</v>
      </c>
      <c r="H48" s="823">
        <v>486737</v>
      </c>
    </row>
    <row r="49" spans="2:8">
      <c r="B49" s="676">
        <v>32</v>
      </c>
      <c r="C49" s="671" t="s">
        <v>751</v>
      </c>
      <c r="D49" s="854"/>
      <c r="E49" s="826">
        <v>241635</v>
      </c>
      <c r="F49" s="826">
        <v>233750</v>
      </c>
      <c r="G49" s="826">
        <v>3498600</v>
      </c>
      <c r="H49" s="826">
        <v>226287</v>
      </c>
    </row>
    <row r="50" spans="2:8">
      <c r="B50" s="684">
        <v>33</v>
      </c>
      <c r="C50" s="280" t="s">
        <v>752</v>
      </c>
      <c r="D50" s="853"/>
      <c r="E50" s="853"/>
      <c r="F50" s="853"/>
      <c r="G50" s="853"/>
      <c r="H50" s="826">
        <v>18473302</v>
      </c>
    </row>
    <row r="51" spans="2:8">
      <c r="B51" s="684">
        <v>34</v>
      </c>
      <c r="C51" s="280" t="s">
        <v>753</v>
      </c>
      <c r="D51" s="685"/>
      <c r="E51" s="685"/>
      <c r="F51" s="685"/>
      <c r="G51" s="685"/>
      <c r="H51" s="484">
        <v>1.7175</v>
      </c>
    </row>
    <row r="54" spans="2:8">
      <c r="B54" s="849">
        <v>45565</v>
      </c>
      <c r="G54" s="1123" t="s">
        <v>554</v>
      </c>
      <c r="H54" s="1123"/>
    </row>
    <row r="55" spans="2:8" ht="24.75" customHeight="1">
      <c r="B55" s="828"/>
      <c r="C55" s="829"/>
      <c r="D55" s="1119" t="s">
        <v>719</v>
      </c>
      <c r="E55" s="1120"/>
      <c r="F55" s="1120"/>
      <c r="G55" s="1121"/>
      <c r="H55" s="1122" t="s">
        <v>720</v>
      </c>
    </row>
    <row r="56" spans="2:8" ht="24">
      <c r="B56" s="663"/>
      <c r="C56" s="664"/>
      <c r="D56" s="820" t="s">
        <v>328</v>
      </c>
      <c r="E56" s="253" t="s">
        <v>721</v>
      </c>
      <c r="F56" s="253" t="s">
        <v>722</v>
      </c>
      <c r="G56" s="253" t="s">
        <v>723</v>
      </c>
      <c r="H56" s="1034"/>
    </row>
    <row r="57" spans="2:8">
      <c r="B57" s="663"/>
      <c r="C57" s="664"/>
      <c r="D57" s="225" t="s">
        <v>32</v>
      </c>
      <c r="E57" s="225" t="s">
        <v>54</v>
      </c>
      <c r="F57" s="225" t="s">
        <v>55</v>
      </c>
      <c r="G57" s="18" t="s">
        <v>1111</v>
      </c>
      <c r="H57" s="18" t="s">
        <v>56</v>
      </c>
    </row>
    <row r="58" spans="2:8">
      <c r="B58" s="668" t="s">
        <v>724</v>
      </c>
      <c r="C58" s="669"/>
      <c r="D58" s="666"/>
      <c r="E58" s="830"/>
      <c r="F58" s="666"/>
      <c r="G58" s="666"/>
      <c r="H58" s="666"/>
    </row>
    <row r="59" spans="2:8" s="44" customFormat="1">
      <c r="B59" s="831">
        <v>1</v>
      </c>
      <c r="C59" s="832" t="s">
        <v>725</v>
      </c>
      <c r="D59" s="833">
        <v>4324033</v>
      </c>
      <c r="E59" s="833">
        <v>0</v>
      </c>
      <c r="F59" s="833">
        <v>0</v>
      </c>
      <c r="G59" s="833">
        <v>449841</v>
      </c>
      <c r="H59" s="833">
        <v>4773874</v>
      </c>
    </row>
    <row r="60" spans="2:8">
      <c r="B60" s="18">
        <v>2</v>
      </c>
      <c r="C60" s="834" t="s">
        <v>289</v>
      </c>
      <c r="D60" s="836">
        <v>4324033</v>
      </c>
      <c r="E60" s="835">
        <v>0</v>
      </c>
      <c r="F60" s="835">
        <v>0</v>
      </c>
      <c r="G60" s="836">
        <v>449841</v>
      </c>
      <c r="H60" s="836">
        <v>4773874</v>
      </c>
    </row>
    <row r="61" spans="2:8" s="44" customFormat="1">
      <c r="B61" s="33">
        <v>3</v>
      </c>
      <c r="C61" s="834" t="s">
        <v>726</v>
      </c>
      <c r="D61" s="839"/>
      <c r="E61" s="835">
        <v>0</v>
      </c>
      <c r="F61" s="835">
        <v>0</v>
      </c>
      <c r="G61" s="836">
        <v>0</v>
      </c>
      <c r="H61" s="836">
        <v>0</v>
      </c>
    </row>
    <row r="62" spans="2:8" s="44" customFormat="1">
      <c r="B62" s="831">
        <v>4</v>
      </c>
      <c r="C62" s="832" t="s">
        <v>727</v>
      </c>
      <c r="D62" s="839"/>
      <c r="E62" s="833">
        <v>23878049</v>
      </c>
      <c r="F62" s="833">
        <v>0</v>
      </c>
      <c r="G62" s="833">
        <v>0</v>
      </c>
      <c r="H62" s="833">
        <v>22490226</v>
      </c>
    </row>
    <row r="63" spans="2:8" s="44" customFormat="1">
      <c r="B63" s="33">
        <v>5</v>
      </c>
      <c r="C63" s="834" t="s">
        <v>225</v>
      </c>
      <c r="D63" s="839"/>
      <c r="E63" s="836">
        <v>19999635</v>
      </c>
      <c r="F63" s="836">
        <v>0</v>
      </c>
      <c r="G63" s="836">
        <v>0</v>
      </c>
      <c r="H63" s="836">
        <v>18999653</v>
      </c>
    </row>
    <row r="64" spans="2:8" s="44" customFormat="1">
      <c r="B64" s="33">
        <v>6</v>
      </c>
      <c r="C64" s="834" t="s">
        <v>226</v>
      </c>
      <c r="D64" s="839"/>
      <c r="E64" s="836">
        <v>3878414</v>
      </c>
      <c r="F64" s="836">
        <v>0</v>
      </c>
      <c r="G64" s="836">
        <v>0</v>
      </c>
      <c r="H64" s="836">
        <v>3490573</v>
      </c>
    </row>
    <row r="65" spans="2:8" s="44" customFormat="1">
      <c r="B65" s="831">
        <v>7</v>
      </c>
      <c r="C65" s="832" t="s">
        <v>728</v>
      </c>
      <c r="D65" s="839"/>
      <c r="E65" s="833">
        <v>4808336</v>
      </c>
      <c r="F65" s="833">
        <v>0</v>
      </c>
      <c r="G65" s="833">
        <v>1076276</v>
      </c>
      <c r="H65" s="833">
        <v>3266535</v>
      </c>
    </row>
    <row r="66" spans="2:8">
      <c r="B66" s="18">
        <v>8</v>
      </c>
      <c r="C66" s="834" t="s">
        <v>729</v>
      </c>
      <c r="D66" s="839"/>
      <c r="E66" s="836">
        <v>0</v>
      </c>
      <c r="F66" s="836">
        <v>0</v>
      </c>
      <c r="G66" s="836">
        <v>0</v>
      </c>
      <c r="H66" s="836">
        <v>0</v>
      </c>
    </row>
    <row r="67" spans="2:8" s="44" customFormat="1">
      <c r="B67" s="33">
        <v>9</v>
      </c>
      <c r="C67" s="834" t="s">
        <v>730</v>
      </c>
      <c r="D67" s="839"/>
      <c r="E67" s="836">
        <v>4808336</v>
      </c>
      <c r="F67" s="836">
        <v>0</v>
      </c>
      <c r="G67" s="836">
        <v>1076276</v>
      </c>
      <c r="H67" s="836">
        <v>3266535</v>
      </c>
    </row>
    <row r="68" spans="2:8">
      <c r="B68" s="837">
        <v>10</v>
      </c>
      <c r="C68" s="832" t="s">
        <v>731</v>
      </c>
      <c r="D68" s="839"/>
      <c r="E68" s="833">
        <v>0</v>
      </c>
      <c r="F68" s="833">
        <v>0</v>
      </c>
      <c r="G68" s="833">
        <v>0</v>
      </c>
      <c r="H68" s="833">
        <v>0</v>
      </c>
    </row>
    <row r="69" spans="2:8">
      <c r="B69" s="837">
        <v>11</v>
      </c>
      <c r="C69" s="832" t="s">
        <v>732</v>
      </c>
      <c r="D69" s="838">
        <v>0</v>
      </c>
      <c r="E69" s="833">
        <v>350513</v>
      </c>
      <c r="F69" s="838">
        <v>0</v>
      </c>
      <c r="G69" s="838">
        <v>0</v>
      </c>
      <c r="H69" s="838">
        <v>0</v>
      </c>
    </row>
    <row r="70" spans="2:8" s="44" customFormat="1">
      <c r="B70" s="33">
        <v>12</v>
      </c>
      <c r="C70" s="834" t="s">
        <v>733</v>
      </c>
      <c r="D70" s="835">
        <v>0</v>
      </c>
      <c r="E70" s="839"/>
      <c r="F70" s="839"/>
      <c r="G70" s="839"/>
      <c r="H70" s="840"/>
    </row>
    <row r="71" spans="2:8" ht="24">
      <c r="B71" s="18">
        <v>13</v>
      </c>
      <c r="C71" s="834" t="s">
        <v>734</v>
      </c>
      <c r="D71" s="839"/>
      <c r="E71" s="836">
        <v>350513</v>
      </c>
      <c r="F71" s="836">
        <v>0</v>
      </c>
      <c r="G71" s="836">
        <v>0</v>
      </c>
      <c r="H71" s="835">
        <v>0</v>
      </c>
    </row>
    <row r="72" spans="2:8" s="44" customFormat="1">
      <c r="B72" s="140">
        <v>14</v>
      </c>
      <c r="C72" s="190" t="s">
        <v>735</v>
      </c>
      <c r="D72" s="858"/>
      <c r="E72" s="858"/>
      <c r="F72" s="858"/>
      <c r="G72" s="858"/>
      <c r="H72" s="859">
        <v>30530635</v>
      </c>
    </row>
    <row r="73" spans="2:8">
      <c r="B73" s="841" t="s">
        <v>736</v>
      </c>
      <c r="C73" s="842"/>
      <c r="D73" s="860"/>
      <c r="E73" s="860"/>
      <c r="F73" s="860"/>
      <c r="G73" s="860"/>
      <c r="H73" s="860"/>
    </row>
    <row r="74" spans="2:8" ht="12.75">
      <c r="B74" s="971">
        <v>15</v>
      </c>
      <c r="C74" s="972" t="s">
        <v>223</v>
      </c>
      <c r="D74" s="858"/>
      <c r="E74" s="862"/>
      <c r="F74" s="862"/>
      <c r="G74" s="861"/>
      <c r="H74" s="833">
        <v>500558</v>
      </c>
    </row>
    <row r="75" spans="2:8" ht="25.5">
      <c r="B75" s="971" t="s">
        <v>144</v>
      </c>
      <c r="C75" s="972" t="s">
        <v>737</v>
      </c>
      <c r="D75" s="858"/>
      <c r="E75" s="838">
        <v>0</v>
      </c>
      <c r="F75" s="838">
        <v>0</v>
      </c>
      <c r="G75" s="838">
        <v>0</v>
      </c>
      <c r="H75" s="838">
        <v>0</v>
      </c>
    </row>
    <row r="76" spans="2:8" ht="25.5">
      <c r="B76" s="971">
        <v>16</v>
      </c>
      <c r="C76" s="972" t="s">
        <v>738</v>
      </c>
      <c r="D76" s="858"/>
      <c r="E76" s="833">
        <v>0</v>
      </c>
      <c r="F76" s="833">
        <v>0</v>
      </c>
      <c r="G76" s="833">
        <v>0</v>
      </c>
      <c r="H76" s="833">
        <v>0</v>
      </c>
    </row>
    <row r="77" spans="2:8">
      <c r="B77" s="844">
        <v>17</v>
      </c>
      <c r="C77" s="843" t="s">
        <v>739</v>
      </c>
      <c r="D77" s="858"/>
      <c r="E77" s="833">
        <v>4158710</v>
      </c>
      <c r="F77" s="833">
        <v>3437839</v>
      </c>
      <c r="G77" s="833">
        <v>17778776</v>
      </c>
      <c r="H77" s="833">
        <v>17612858</v>
      </c>
    </row>
    <row r="78" spans="2:8" ht="25.5">
      <c r="B78" s="973">
        <v>18</v>
      </c>
      <c r="C78" s="974" t="s">
        <v>740</v>
      </c>
      <c r="D78" s="858"/>
      <c r="E78" s="836">
        <v>494454</v>
      </c>
      <c r="F78" s="835">
        <v>184723</v>
      </c>
      <c r="G78" s="836">
        <v>159623</v>
      </c>
      <c r="H78" s="836">
        <v>251985</v>
      </c>
    </row>
    <row r="79" spans="2:8" ht="38.25">
      <c r="B79" s="973">
        <v>19</v>
      </c>
      <c r="C79" s="974" t="s">
        <v>1894</v>
      </c>
      <c r="D79" s="858"/>
      <c r="E79" s="836">
        <v>716254</v>
      </c>
      <c r="F79" s="836">
        <v>1294621</v>
      </c>
      <c r="G79" s="836">
        <v>2162311</v>
      </c>
      <c r="H79" s="836">
        <v>2881247</v>
      </c>
    </row>
    <row r="80" spans="2:8" ht="37.5">
      <c r="B80" s="973">
        <v>20</v>
      </c>
      <c r="C80" s="974" t="s">
        <v>1803</v>
      </c>
      <c r="D80" s="858"/>
      <c r="E80" s="836">
        <v>2833068</v>
      </c>
      <c r="F80" s="836">
        <v>1843131</v>
      </c>
      <c r="G80" s="836">
        <v>9558772</v>
      </c>
      <c r="H80" s="836">
        <v>10463056</v>
      </c>
    </row>
    <row r="81" spans="2:8" ht="25.5">
      <c r="B81" s="973">
        <v>21</v>
      </c>
      <c r="C81" s="974" t="s">
        <v>742</v>
      </c>
      <c r="D81" s="858"/>
      <c r="E81" s="836">
        <v>0</v>
      </c>
      <c r="F81" s="836">
        <v>0</v>
      </c>
      <c r="G81" s="836">
        <v>0</v>
      </c>
      <c r="H81" s="836">
        <v>0</v>
      </c>
    </row>
    <row r="82" spans="2:8" ht="12.75">
      <c r="B82" s="973">
        <v>22</v>
      </c>
      <c r="C82" s="974" t="s">
        <v>743</v>
      </c>
      <c r="D82" s="858"/>
      <c r="E82" s="836">
        <v>114934</v>
      </c>
      <c r="F82" s="836">
        <v>115364</v>
      </c>
      <c r="G82" s="836">
        <v>5653370</v>
      </c>
      <c r="H82" s="836">
        <v>3789840</v>
      </c>
    </row>
    <row r="83" spans="2:8" ht="25.5">
      <c r="B83" s="973">
        <v>23</v>
      </c>
      <c r="C83" s="974" t="s">
        <v>742</v>
      </c>
      <c r="D83" s="858"/>
      <c r="E83" s="836">
        <v>114934</v>
      </c>
      <c r="F83" s="836">
        <v>115364</v>
      </c>
      <c r="G83" s="836">
        <v>5653370</v>
      </c>
      <c r="H83" s="836">
        <v>3789840</v>
      </c>
    </row>
    <row r="84" spans="2:8" ht="38.25">
      <c r="B84" s="973">
        <v>24</v>
      </c>
      <c r="C84" s="974" t="s">
        <v>744</v>
      </c>
      <c r="D84" s="858"/>
      <c r="E84" s="836">
        <v>0</v>
      </c>
      <c r="F84" s="836">
        <v>0</v>
      </c>
      <c r="G84" s="836">
        <v>244700</v>
      </c>
      <c r="H84" s="836">
        <v>226730</v>
      </c>
    </row>
    <row r="85" spans="2:8">
      <c r="B85" s="837">
        <v>25</v>
      </c>
      <c r="C85" s="832" t="s">
        <v>745</v>
      </c>
      <c r="D85" s="858"/>
      <c r="E85" s="838">
        <v>0</v>
      </c>
      <c r="F85" s="838">
        <v>0</v>
      </c>
      <c r="G85" s="838">
        <v>0</v>
      </c>
      <c r="H85" s="838">
        <v>0</v>
      </c>
    </row>
    <row r="86" spans="2:8">
      <c r="B86" s="837">
        <v>26</v>
      </c>
      <c r="C86" s="832" t="s">
        <v>746</v>
      </c>
      <c r="D86" s="833"/>
      <c r="E86" s="833">
        <v>7565</v>
      </c>
      <c r="F86" s="833">
        <v>0</v>
      </c>
      <c r="G86" s="833">
        <v>498552</v>
      </c>
      <c r="H86" s="833">
        <v>506117</v>
      </c>
    </row>
    <row r="87" spans="2:8" ht="12.75">
      <c r="B87" s="973">
        <v>27</v>
      </c>
      <c r="C87" s="845" t="s">
        <v>747</v>
      </c>
      <c r="D87" s="858"/>
      <c r="E87" s="858"/>
      <c r="F87" s="858"/>
      <c r="G87" s="863">
        <v>0</v>
      </c>
      <c r="H87" s="864">
        <v>0</v>
      </c>
    </row>
    <row r="88" spans="2:8" ht="24">
      <c r="B88" s="973">
        <v>28</v>
      </c>
      <c r="C88" s="845" t="s">
        <v>748</v>
      </c>
      <c r="D88" s="858"/>
      <c r="E88" s="835">
        <v>0</v>
      </c>
      <c r="F88" s="835">
        <v>0</v>
      </c>
      <c r="G88" s="835">
        <v>0</v>
      </c>
      <c r="H88" s="835">
        <v>0</v>
      </c>
    </row>
    <row r="89" spans="2:8" ht="12.75">
      <c r="B89" s="973">
        <v>29</v>
      </c>
      <c r="C89" s="845" t="s">
        <v>1804</v>
      </c>
      <c r="D89" s="840"/>
      <c r="E89" s="835">
        <v>7565</v>
      </c>
      <c r="F89" s="835">
        <v>0</v>
      </c>
      <c r="G89" s="835">
        <v>0</v>
      </c>
      <c r="H89" s="835">
        <v>7565</v>
      </c>
    </row>
    <row r="90" spans="2:8" ht="12.75">
      <c r="B90" s="973">
        <v>30</v>
      </c>
      <c r="C90" s="845" t="s">
        <v>749</v>
      </c>
      <c r="D90" s="858"/>
      <c r="E90" s="835">
        <v>0</v>
      </c>
      <c r="F90" s="835">
        <v>0</v>
      </c>
      <c r="G90" s="835">
        <v>0</v>
      </c>
      <c r="H90" s="835">
        <v>0</v>
      </c>
    </row>
    <row r="91" spans="2:8" ht="12.75">
      <c r="B91" s="973">
        <v>31</v>
      </c>
      <c r="C91" s="845" t="s">
        <v>750</v>
      </c>
      <c r="D91" s="858"/>
      <c r="E91" s="835">
        <v>0</v>
      </c>
      <c r="F91" s="835">
        <v>0</v>
      </c>
      <c r="G91" s="835">
        <v>498552</v>
      </c>
      <c r="H91" s="835">
        <v>498552</v>
      </c>
    </row>
    <row r="92" spans="2:8">
      <c r="B92" s="837">
        <v>32</v>
      </c>
      <c r="C92" s="832" t="s">
        <v>751</v>
      </c>
      <c r="D92" s="858"/>
      <c r="E92" s="846">
        <v>172991</v>
      </c>
      <c r="F92" s="846">
        <v>281997</v>
      </c>
      <c r="G92" s="846">
        <v>3330644</v>
      </c>
      <c r="H92" s="846">
        <v>215360</v>
      </c>
    </row>
    <row r="93" spans="2:8">
      <c r="B93" s="821">
        <v>33</v>
      </c>
      <c r="C93" s="190" t="s">
        <v>752</v>
      </c>
      <c r="D93" s="865"/>
      <c r="E93" s="865"/>
      <c r="F93" s="865"/>
      <c r="G93" s="865"/>
      <c r="H93" s="846">
        <v>18834893</v>
      </c>
    </row>
    <row r="94" spans="2:8">
      <c r="B94" s="821">
        <v>34</v>
      </c>
      <c r="C94" s="190" t="s">
        <v>753</v>
      </c>
      <c r="D94" s="685"/>
      <c r="E94" s="685"/>
      <c r="F94" s="685"/>
      <c r="G94" s="685"/>
      <c r="H94" s="484">
        <v>1.621</v>
      </c>
    </row>
    <row r="97" spans="2:8">
      <c r="B97" s="849">
        <v>45473</v>
      </c>
      <c r="G97" s="1123" t="s">
        <v>554</v>
      </c>
      <c r="H97" s="1123"/>
    </row>
    <row r="98" spans="2:8">
      <c r="B98" s="828"/>
      <c r="C98" s="829"/>
      <c r="D98" s="1119" t="s">
        <v>719</v>
      </c>
      <c r="E98" s="1120"/>
      <c r="F98" s="1120"/>
      <c r="G98" s="1121"/>
      <c r="H98" s="1122" t="s">
        <v>720</v>
      </c>
    </row>
    <row r="99" spans="2:8" ht="24">
      <c r="B99" s="663"/>
      <c r="C99" s="664"/>
      <c r="D99" s="665" t="s">
        <v>328</v>
      </c>
      <c r="E99" s="253" t="s">
        <v>721</v>
      </c>
      <c r="F99" s="253" t="s">
        <v>722</v>
      </c>
      <c r="G99" s="253" t="s">
        <v>723</v>
      </c>
      <c r="H99" s="1034"/>
    </row>
    <row r="100" spans="2:8">
      <c r="B100" s="663"/>
      <c r="C100" s="664"/>
      <c r="D100" s="225" t="s">
        <v>32</v>
      </c>
      <c r="E100" s="225" t="s">
        <v>54</v>
      </c>
      <c r="F100" s="225" t="s">
        <v>55</v>
      </c>
      <c r="G100" s="18" t="s">
        <v>1111</v>
      </c>
      <c r="H100" s="18" t="s">
        <v>56</v>
      </c>
    </row>
    <row r="101" spans="2:8">
      <c r="B101" s="668" t="s">
        <v>724</v>
      </c>
      <c r="C101" s="669"/>
      <c r="D101" s="666"/>
      <c r="E101" s="830"/>
      <c r="F101" s="666"/>
      <c r="G101" s="666"/>
      <c r="H101" s="666"/>
    </row>
    <row r="102" spans="2:8" s="44" customFormat="1">
      <c r="B102" s="831">
        <v>1</v>
      </c>
      <c r="C102" s="832" t="s">
        <v>725</v>
      </c>
      <c r="D102" s="833">
        <v>4327112</v>
      </c>
      <c r="E102" s="833">
        <v>0</v>
      </c>
      <c r="F102" s="833">
        <v>0</v>
      </c>
      <c r="G102" s="833">
        <v>449841</v>
      </c>
      <c r="H102" s="833">
        <v>4776953</v>
      </c>
    </row>
    <row r="103" spans="2:8">
      <c r="B103" s="18">
        <v>2</v>
      </c>
      <c r="C103" s="834" t="s">
        <v>289</v>
      </c>
      <c r="D103" s="836">
        <v>4327112</v>
      </c>
      <c r="E103" s="835">
        <v>0</v>
      </c>
      <c r="F103" s="835">
        <v>0</v>
      </c>
      <c r="G103" s="836">
        <v>449841</v>
      </c>
      <c r="H103" s="836">
        <v>4776953</v>
      </c>
    </row>
    <row r="104" spans="2:8" s="44" customFormat="1">
      <c r="B104" s="33">
        <v>3</v>
      </c>
      <c r="C104" s="834" t="s">
        <v>726</v>
      </c>
      <c r="D104" s="839"/>
      <c r="E104" s="835">
        <v>0</v>
      </c>
      <c r="F104" s="835">
        <v>0</v>
      </c>
      <c r="G104" s="836">
        <v>0</v>
      </c>
      <c r="H104" s="836">
        <v>0</v>
      </c>
    </row>
    <row r="105" spans="2:8" s="44" customFormat="1">
      <c r="B105" s="831">
        <v>4</v>
      </c>
      <c r="C105" s="832" t="s">
        <v>727</v>
      </c>
      <c r="D105" s="839"/>
      <c r="E105" s="833">
        <v>23370063</v>
      </c>
      <c r="F105" s="833">
        <v>0</v>
      </c>
      <c r="G105" s="833">
        <v>0</v>
      </c>
      <c r="H105" s="833">
        <v>22077889</v>
      </c>
    </row>
    <row r="106" spans="2:8" s="44" customFormat="1">
      <c r="B106" s="33">
        <v>5</v>
      </c>
      <c r="C106" s="834" t="s">
        <v>225</v>
      </c>
      <c r="D106" s="839"/>
      <c r="E106" s="836">
        <v>20896656</v>
      </c>
      <c r="F106" s="836">
        <v>0</v>
      </c>
      <c r="G106" s="836">
        <v>0</v>
      </c>
      <c r="H106" s="836">
        <v>19851823</v>
      </c>
    </row>
    <row r="107" spans="2:8" s="44" customFormat="1">
      <c r="B107" s="33">
        <v>6</v>
      </c>
      <c r="C107" s="834" t="s">
        <v>226</v>
      </c>
      <c r="D107" s="839"/>
      <c r="E107" s="836">
        <v>2473407</v>
      </c>
      <c r="F107" s="836">
        <v>0</v>
      </c>
      <c r="G107" s="836">
        <v>0</v>
      </c>
      <c r="H107" s="836">
        <v>2226066</v>
      </c>
    </row>
    <row r="108" spans="2:8" s="44" customFormat="1">
      <c r="B108" s="831">
        <v>7</v>
      </c>
      <c r="C108" s="832" t="s">
        <v>728</v>
      </c>
      <c r="D108" s="839"/>
      <c r="E108" s="833">
        <v>4592258</v>
      </c>
      <c r="F108" s="833">
        <v>0</v>
      </c>
      <c r="G108" s="833">
        <v>1077744</v>
      </c>
      <c r="H108" s="833">
        <v>3221712</v>
      </c>
    </row>
    <row r="109" spans="2:8">
      <c r="B109" s="18">
        <v>8</v>
      </c>
      <c r="C109" s="834" t="s">
        <v>729</v>
      </c>
      <c r="D109" s="839"/>
      <c r="E109" s="836">
        <v>0</v>
      </c>
      <c r="F109" s="836">
        <v>0</v>
      </c>
      <c r="G109" s="836">
        <v>0</v>
      </c>
      <c r="H109" s="836">
        <v>0</v>
      </c>
    </row>
    <row r="110" spans="2:8" s="44" customFormat="1">
      <c r="B110" s="33">
        <v>9</v>
      </c>
      <c r="C110" s="834" t="s">
        <v>730</v>
      </c>
      <c r="D110" s="839"/>
      <c r="E110" s="836">
        <v>4592258</v>
      </c>
      <c r="F110" s="836">
        <v>0</v>
      </c>
      <c r="G110" s="836">
        <v>1077744</v>
      </c>
      <c r="H110" s="836">
        <v>3221712</v>
      </c>
    </row>
    <row r="111" spans="2:8">
      <c r="B111" s="837">
        <v>10</v>
      </c>
      <c r="C111" s="832" t="s">
        <v>731</v>
      </c>
      <c r="D111" s="839"/>
      <c r="E111" s="833">
        <v>0</v>
      </c>
      <c r="F111" s="833">
        <v>0</v>
      </c>
      <c r="G111" s="833">
        <v>0</v>
      </c>
      <c r="H111" s="833">
        <v>0</v>
      </c>
    </row>
    <row r="112" spans="2:8">
      <c r="B112" s="837">
        <v>11</v>
      </c>
      <c r="C112" s="832" t="s">
        <v>732</v>
      </c>
      <c r="D112" s="838">
        <v>0</v>
      </c>
      <c r="E112" s="833">
        <v>308243</v>
      </c>
      <c r="F112" s="838">
        <v>0</v>
      </c>
      <c r="G112" s="838">
        <v>0</v>
      </c>
      <c r="H112" s="838">
        <v>0</v>
      </c>
    </row>
    <row r="113" spans="2:8" s="44" customFormat="1">
      <c r="B113" s="33">
        <v>12</v>
      </c>
      <c r="C113" s="834" t="s">
        <v>733</v>
      </c>
      <c r="D113" s="835">
        <v>0</v>
      </c>
      <c r="E113" s="839"/>
      <c r="F113" s="839"/>
      <c r="G113" s="839"/>
      <c r="H113" s="840"/>
    </row>
    <row r="114" spans="2:8" ht="24">
      <c r="B114" s="18">
        <v>13</v>
      </c>
      <c r="C114" s="834" t="s">
        <v>734</v>
      </c>
      <c r="D114" s="839"/>
      <c r="E114" s="836">
        <v>308243</v>
      </c>
      <c r="F114" s="836">
        <v>0</v>
      </c>
      <c r="G114" s="836">
        <v>0</v>
      </c>
      <c r="H114" s="835">
        <v>0</v>
      </c>
    </row>
    <row r="115" spans="2:8" s="44" customFormat="1">
      <c r="B115" s="140">
        <v>14</v>
      </c>
      <c r="C115" s="190" t="s">
        <v>735</v>
      </c>
      <c r="D115" s="858"/>
      <c r="E115" s="858"/>
      <c r="F115" s="858"/>
      <c r="G115" s="858"/>
      <c r="H115" s="859">
        <v>30076554</v>
      </c>
    </row>
    <row r="116" spans="2:8">
      <c r="B116" s="841" t="s">
        <v>736</v>
      </c>
      <c r="C116" s="842"/>
      <c r="D116" s="860"/>
      <c r="E116" s="860"/>
      <c r="F116" s="860"/>
      <c r="G116" s="860"/>
      <c r="H116" s="860"/>
    </row>
    <row r="117" spans="2:8" ht="12.75">
      <c r="B117" s="971">
        <v>15</v>
      </c>
      <c r="C117" s="972" t="s">
        <v>223</v>
      </c>
      <c r="D117" s="858"/>
      <c r="E117" s="862"/>
      <c r="F117" s="862"/>
      <c r="G117" s="861"/>
      <c r="H117" s="833">
        <v>628059</v>
      </c>
    </row>
    <row r="118" spans="2:8" ht="25.5">
      <c r="B118" s="971" t="s">
        <v>144</v>
      </c>
      <c r="C118" s="972" t="s">
        <v>737</v>
      </c>
      <c r="D118" s="858"/>
      <c r="E118" s="838">
        <v>0</v>
      </c>
      <c r="F118" s="838">
        <v>0</v>
      </c>
      <c r="G118" s="838">
        <v>0</v>
      </c>
      <c r="H118" s="838">
        <v>0</v>
      </c>
    </row>
    <row r="119" spans="2:8" ht="25.5">
      <c r="B119" s="971">
        <v>16</v>
      </c>
      <c r="C119" s="972" t="s">
        <v>738</v>
      </c>
      <c r="D119" s="858"/>
      <c r="E119" s="833">
        <v>0</v>
      </c>
      <c r="F119" s="833">
        <v>0</v>
      </c>
      <c r="G119" s="833">
        <v>0</v>
      </c>
      <c r="H119" s="833">
        <v>0</v>
      </c>
    </row>
    <row r="120" spans="2:8" ht="12.75">
      <c r="B120" s="971">
        <v>17</v>
      </c>
      <c r="C120" s="972" t="s">
        <v>739</v>
      </c>
      <c r="D120" s="858"/>
      <c r="E120" s="833">
        <v>3148386</v>
      </c>
      <c r="F120" s="833">
        <v>2860730</v>
      </c>
      <c r="G120" s="833">
        <v>19131481</v>
      </c>
      <c r="H120" s="833">
        <v>18766122</v>
      </c>
    </row>
    <row r="121" spans="2:8" ht="25.5">
      <c r="B121" s="973">
        <v>18</v>
      </c>
      <c r="C121" s="974" t="s">
        <v>740</v>
      </c>
      <c r="D121" s="858"/>
      <c r="E121" s="836">
        <v>91722</v>
      </c>
      <c r="F121" s="835">
        <v>0</v>
      </c>
      <c r="G121" s="836">
        <v>945759</v>
      </c>
      <c r="H121" s="836">
        <v>945759</v>
      </c>
    </row>
    <row r="122" spans="2:8" ht="38.25">
      <c r="B122" s="973">
        <v>19</v>
      </c>
      <c r="C122" s="974" t="s">
        <v>1894</v>
      </c>
      <c r="D122" s="858"/>
      <c r="E122" s="836">
        <v>126137</v>
      </c>
      <c r="F122" s="836">
        <v>991070</v>
      </c>
      <c r="G122" s="836">
        <v>3205725</v>
      </c>
      <c r="H122" s="836">
        <v>3713874</v>
      </c>
    </row>
    <row r="123" spans="2:8" ht="37.5">
      <c r="B123" s="973">
        <v>20</v>
      </c>
      <c r="C123" s="974" t="s">
        <v>1803</v>
      </c>
      <c r="D123" s="858"/>
      <c r="E123" s="836">
        <v>2823375</v>
      </c>
      <c r="F123" s="836">
        <v>1759053</v>
      </c>
      <c r="G123" s="836">
        <v>9503861</v>
      </c>
      <c r="H123" s="836">
        <v>10369496</v>
      </c>
    </row>
    <row r="124" spans="2:8" ht="25.5">
      <c r="B124" s="973">
        <v>21</v>
      </c>
      <c r="C124" s="974" t="s">
        <v>742</v>
      </c>
      <c r="D124" s="858"/>
      <c r="E124" s="836">
        <v>0</v>
      </c>
      <c r="F124" s="836">
        <v>0</v>
      </c>
      <c r="G124" s="836">
        <v>0</v>
      </c>
      <c r="H124" s="836">
        <v>0</v>
      </c>
    </row>
    <row r="125" spans="2:8">
      <c r="B125" s="848">
        <v>22</v>
      </c>
      <c r="C125" s="847" t="s">
        <v>743</v>
      </c>
      <c r="D125" s="858"/>
      <c r="E125" s="836">
        <v>107152</v>
      </c>
      <c r="F125" s="836">
        <v>110607</v>
      </c>
      <c r="G125" s="836">
        <v>5227950</v>
      </c>
      <c r="H125" s="836">
        <v>3507047</v>
      </c>
    </row>
    <row r="126" spans="2:8" ht="25.5">
      <c r="B126" s="973">
        <v>23</v>
      </c>
      <c r="C126" s="974" t="s">
        <v>742</v>
      </c>
      <c r="D126" s="858"/>
      <c r="E126" s="836">
        <v>107152</v>
      </c>
      <c r="F126" s="836">
        <v>110607</v>
      </c>
      <c r="G126" s="836">
        <v>5227950</v>
      </c>
      <c r="H126" s="836">
        <v>3507047</v>
      </c>
    </row>
    <row r="127" spans="2:8" ht="38.25">
      <c r="B127" s="973">
        <v>24</v>
      </c>
      <c r="C127" s="974" t="s">
        <v>744</v>
      </c>
      <c r="D127" s="858"/>
      <c r="E127" s="836">
        <v>0</v>
      </c>
      <c r="F127" s="836">
        <v>0</v>
      </c>
      <c r="G127" s="836">
        <v>248186</v>
      </c>
      <c r="H127" s="836">
        <v>229946</v>
      </c>
    </row>
    <row r="128" spans="2:8">
      <c r="B128" s="837">
        <v>25</v>
      </c>
      <c r="C128" s="832" t="s">
        <v>745</v>
      </c>
      <c r="D128" s="858"/>
      <c r="E128" s="838">
        <v>0</v>
      </c>
      <c r="F128" s="838">
        <v>0</v>
      </c>
      <c r="G128" s="838">
        <v>0</v>
      </c>
      <c r="H128" s="838">
        <v>0</v>
      </c>
    </row>
    <row r="129" spans="2:8">
      <c r="B129" s="837">
        <v>26</v>
      </c>
      <c r="C129" s="832" t="s">
        <v>746</v>
      </c>
      <c r="D129" s="833"/>
      <c r="E129" s="833">
        <v>17261</v>
      </c>
      <c r="F129" s="833">
        <v>0</v>
      </c>
      <c r="G129" s="833">
        <v>527646</v>
      </c>
      <c r="H129" s="833">
        <v>544907</v>
      </c>
    </row>
    <row r="130" spans="2:8" ht="12.75">
      <c r="B130" s="973">
        <v>27</v>
      </c>
      <c r="C130" s="845" t="s">
        <v>747</v>
      </c>
      <c r="D130" s="858"/>
      <c r="E130" s="858"/>
      <c r="F130" s="858"/>
      <c r="G130" s="863">
        <v>0</v>
      </c>
      <c r="H130" s="864">
        <v>0</v>
      </c>
    </row>
    <row r="131" spans="2:8" ht="24">
      <c r="B131" s="973">
        <v>28</v>
      </c>
      <c r="C131" s="845" t="s">
        <v>748</v>
      </c>
      <c r="D131" s="858"/>
      <c r="E131" s="835">
        <v>0</v>
      </c>
      <c r="F131" s="835">
        <v>0</v>
      </c>
      <c r="G131" s="835">
        <v>0</v>
      </c>
      <c r="H131" s="835">
        <v>0</v>
      </c>
    </row>
    <row r="132" spans="2:8" ht="12.75">
      <c r="B132" s="973">
        <v>29</v>
      </c>
      <c r="C132" s="845" t="s">
        <v>1804</v>
      </c>
      <c r="D132" s="840"/>
      <c r="E132" s="835">
        <v>17261</v>
      </c>
      <c r="F132" s="835">
        <v>0</v>
      </c>
      <c r="G132" s="835">
        <v>0</v>
      </c>
      <c r="H132" s="835">
        <v>17261</v>
      </c>
    </row>
    <row r="133" spans="2:8" ht="12.75">
      <c r="B133" s="973">
        <v>30</v>
      </c>
      <c r="C133" s="845" t="s">
        <v>749</v>
      </c>
      <c r="D133" s="858"/>
      <c r="E133" s="835">
        <v>0</v>
      </c>
      <c r="F133" s="835">
        <v>0</v>
      </c>
      <c r="G133" s="835">
        <v>0</v>
      </c>
      <c r="H133" s="835">
        <v>0</v>
      </c>
    </row>
    <row r="134" spans="2:8" ht="12.75">
      <c r="B134" s="973">
        <v>31</v>
      </c>
      <c r="C134" s="845" t="s">
        <v>750</v>
      </c>
      <c r="D134" s="858"/>
      <c r="E134" s="835">
        <v>0</v>
      </c>
      <c r="F134" s="835">
        <v>0</v>
      </c>
      <c r="G134" s="835">
        <v>527646</v>
      </c>
      <c r="H134" s="835">
        <v>527646</v>
      </c>
    </row>
    <row r="135" spans="2:8">
      <c r="B135" s="837">
        <v>32</v>
      </c>
      <c r="C135" s="832" t="s">
        <v>751</v>
      </c>
      <c r="D135" s="858"/>
      <c r="E135" s="846">
        <v>150165</v>
      </c>
      <c r="F135" s="846">
        <v>270757</v>
      </c>
      <c r="G135" s="846">
        <v>3050691</v>
      </c>
      <c r="H135" s="846">
        <v>190182</v>
      </c>
    </row>
    <row r="136" spans="2:8">
      <c r="B136" s="821">
        <v>33</v>
      </c>
      <c r="C136" s="190" t="s">
        <v>752</v>
      </c>
      <c r="D136" s="865"/>
      <c r="E136" s="865"/>
      <c r="F136" s="865"/>
      <c r="G136" s="865"/>
      <c r="H136" s="846">
        <v>20129270</v>
      </c>
    </row>
    <row r="137" spans="2:8">
      <c r="B137" s="821">
        <v>34</v>
      </c>
      <c r="C137" s="190" t="s">
        <v>753</v>
      </c>
      <c r="D137" s="685"/>
      <c r="E137" s="685"/>
      <c r="F137" s="685"/>
      <c r="G137" s="685"/>
      <c r="H137" s="484">
        <v>1.4942</v>
      </c>
    </row>
    <row r="140" spans="2:8">
      <c r="B140" s="849">
        <v>45382</v>
      </c>
      <c r="G140" s="1123" t="s">
        <v>554</v>
      </c>
      <c r="H140" s="1123"/>
    </row>
    <row r="141" spans="2:8" ht="18.75" customHeight="1">
      <c r="B141" s="828"/>
      <c r="C141" s="829"/>
      <c r="D141" s="1119" t="s">
        <v>719</v>
      </c>
      <c r="E141" s="1120"/>
      <c r="F141" s="1120"/>
      <c r="G141" s="1121"/>
      <c r="H141" s="1122" t="s">
        <v>720</v>
      </c>
    </row>
    <row r="142" spans="2:8" ht="24">
      <c r="B142" s="663"/>
      <c r="C142" s="664"/>
      <c r="D142" s="665" t="s">
        <v>328</v>
      </c>
      <c r="E142" s="253" t="s">
        <v>721</v>
      </c>
      <c r="F142" s="253" t="s">
        <v>722</v>
      </c>
      <c r="G142" s="253" t="s">
        <v>723</v>
      </c>
      <c r="H142" s="1034"/>
    </row>
    <row r="143" spans="2:8">
      <c r="B143" s="663"/>
      <c r="C143" s="664"/>
      <c r="D143" s="225" t="s">
        <v>32</v>
      </c>
      <c r="E143" s="225" t="s">
        <v>54</v>
      </c>
      <c r="F143" s="225" t="s">
        <v>55</v>
      </c>
      <c r="G143" s="18" t="s">
        <v>1111</v>
      </c>
      <c r="H143" s="18" t="s">
        <v>56</v>
      </c>
    </row>
    <row r="144" spans="2:8">
      <c r="B144" s="668" t="s">
        <v>724</v>
      </c>
      <c r="C144" s="669"/>
      <c r="D144" s="666"/>
      <c r="E144" s="830"/>
      <c r="F144" s="666"/>
      <c r="G144" s="666"/>
      <c r="H144" s="666"/>
    </row>
    <row r="145" spans="2:8" s="44" customFormat="1">
      <c r="B145" s="831">
        <v>1</v>
      </c>
      <c r="C145" s="832" t="s">
        <v>725</v>
      </c>
      <c r="D145" s="833">
        <v>3834435</v>
      </c>
      <c r="E145" s="833">
        <v>0</v>
      </c>
      <c r="F145" s="833">
        <v>0</v>
      </c>
      <c r="G145" s="833">
        <v>449841</v>
      </c>
      <c r="H145" s="833">
        <v>4284276</v>
      </c>
    </row>
    <row r="146" spans="2:8">
      <c r="B146" s="18">
        <v>2</v>
      </c>
      <c r="C146" s="834" t="s">
        <v>289</v>
      </c>
      <c r="D146" s="836">
        <v>3834435</v>
      </c>
      <c r="E146" s="835">
        <v>0</v>
      </c>
      <c r="F146" s="835">
        <v>0</v>
      </c>
      <c r="G146" s="836">
        <v>449841</v>
      </c>
      <c r="H146" s="836">
        <v>4284276</v>
      </c>
    </row>
    <row r="147" spans="2:8" s="44" customFormat="1">
      <c r="B147" s="33">
        <v>3</v>
      </c>
      <c r="C147" s="834" t="s">
        <v>726</v>
      </c>
      <c r="D147" s="839"/>
      <c r="E147" s="835">
        <v>0</v>
      </c>
      <c r="F147" s="835">
        <v>0</v>
      </c>
      <c r="G147" s="836">
        <v>0</v>
      </c>
      <c r="H147" s="836">
        <v>0</v>
      </c>
    </row>
    <row r="148" spans="2:8" s="44" customFormat="1">
      <c r="B148" s="831">
        <v>4</v>
      </c>
      <c r="C148" s="832" t="s">
        <v>727</v>
      </c>
      <c r="D148" s="839"/>
      <c r="E148" s="833">
        <v>22046684</v>
      </c>
      <c r="F148" s="833">
        <v>563608</v>
      </c>
      <c r="G148" s="833">
        <v>33381</v>
      </c>
      <c r="H148" s="833">
        <v>21394509</v>
      </c>
    </row>
    <row r="149" spans="2:8" s="44" customFormat="1">
      <c r="B149" s="33">
        <v>5</v>
      </c>
      <c r="C149" s="834" t="s">
        <v>225</v>
      </c>
      <c r="D149" s="839"/>
      <c r="E149" s="836">
        <v>19710040</v>
      </c>
      <c r="F149" s="836">
        <v>527264</v>
      </c>
      <c r="G149" s="836">
        <v>29483</v>
      </c>
      <c r="H149" s="836">
        <v>19254922</v>
      </c>
    </row>
    <row r="150" spans="2:8" s="44" customFormat="1">
      <c r="B150" s="33">
        <v>6</v>
      </c>
      <c r="C150" s="834" t="s">
        <v>226</v>
      </c>
      <c r="D150" s="839"/>
      <c r="E150" s="836">
        <v>2336644</v>
      </c>
      <c r="F150" s="836">
        <v>36344</v>
      </c>
      <c r="G150" s="836">
        <v>3898</v>
      </c>
      <c r="H150" s="836">
        <v>2139587</v>
      </c>
    </row>
    <row r="151" spans="2:8" s="44" customFormat="1">
      <c r="B151" s="831">
        <v>7</v>
      </c>
      <c r="C151" s="832" t="s">
        <v>728</v>
      </c>
      <c r="D151" s="839"/>
      <c r="E151" s="833">
        <v>4175398</v>
      </c>
      <c r="F151" s="833">
        <v>43234</v>
      </c>
      <c r="G151" s="833">
        <v>1077996</v>
      </c>
      <c r="H151" s="833">
        <v>3070242</v>
      </c>
    </row>
    <row r="152" spans="2:8">
      <c r="B152" s="18">
        <v>8</v>
      </c>
      <c r="C152" s="834" t="s">
        <v>729</v>
      </c>
      <c r="D152" s="839"/>
      <c r="E152" s="836">
        <v>0</v>
      </c>
      <c r="F152" s="836">
        <v>0</v>
      </c>
      <c r="G152" s="836">
        <v>0</v>
      </c>
      <c r="H152" s="836">
        <v>0</v>
      </c>
    </row>
    <row r="153" spans="2:8" s="44" customFormat="1">
      <c r="B153" s="33">
        <v>9</v>
      </c>
      <c r="C153" s="834" t="s">
        <v>730</v>
      </c>
      <c r="D153" s="839"/>
      <c r="E153" s="836">
        <v>4175398</v>
      </c>
      <c r="F153" s="836">
        <v>43234</v>
      </c>
      <c r="G153" s="836">
        <v>1077996</v>
      </c>
      <c r="H153" s="836">
        <v>3070242</v>
      </c>
    </row>
    <row r="154" spans="2:8">
      <c r="B154" s="837">
        <v>10</v>
      </c>
      <c r="C154" s="832" t="s">
        <v>731</v>
      </c>
      <c r="D154" s="839"/>
      <c r="E154" s="833">
        <v>0</v>
      </c>
      <c r="F154" s="833">
        <v>0</v>
      </c>
      <c r="G154" s="833">
        <v>0</v>
      </c>
      <c r="H154" s="833">
        <v>0</v>
      </c>
    </row>
    <row r="155" spans="2:8">
      <c r="B155" s="837">
        <v>11</v>
      </c>
      <c r="C155" s="832" t="s">
        <v>732</v>
      </c>
      <c r="D155" s="838">
        <v>0</v>
      </c>
      <c r="E155" s="833">
        <v>954118</v>
      </c>
      <c r="F155" s="838">
        <v>0</v>
      </c>
      <c r="G155" s="838">
        <v>0</v>
      </c>
      <c r="H155" s="838">
        <v>0</v>
      </c>
    </row>
    <row r="156" spans="2:8" s="44" customFormat="1">
      <c r="B156" s="33">
        <v>12</v>
      </c>
      <c r="C156" s="834" t="s">
        <v>733</v>
      </c>
      <c r="D156" s="835">
        <v>0</v>
      </c>
      <c r="E156" s="839"/>
      <c r="F156" s="839"/>
      <c r="G156" s="839"/>
      <c r="H156" s="840"/>
    </row>
    <row r="157" spans="2:8" ht="24">
      <c r="B157" s="18">
        <v>13</v>
      </c>
      <c r="C157" s="834" t="s">
        <v>734</v>
      </c>
      <c r="D157" s="839"/>
      <c r="E157" s="836">
        <v>954118</v>
      </c>
      <c r="F157" s="836">
        <v>0</v>
      </c>
      <c r="G157" s="836">
        <v>0</v>
      </c>
      <c r="H157" s="835">
        <v>0</v>
      </c>
    </row>
    <row r="158" spans="2:8" s="44" customFormat="1">
      <c r="B158" s="140">
        <v>14</v>
      </c>
      <c r="C158" s="190" t="s">
        <v>735</v>
      </c>
      <c r="D158" s="858"/>
      <c r="E158" s="858"/>
      <c r="F158" s="858"/>
      <c r="G158" s="858"/>
      <c r="H158" s="859">
        <v>28749027</v>
      </c>
    </row>
    <row r="159" spans="2:8">
      <c r="B159" s="841" t="s">
        <v>736</v>
      </c>
      <c r="C159" s="842"/>
      <c r="D159" s="860"/>
      <c r="E159" s="860"/>
      <c r="F159" s="860"/>
      <c r="G159" s="860"/>
      <c r="H159" s="860"/>
    </row>
    <row r="160" spans="2:8" ht="12.75">
      <c r="B160" s="971">
        <v>15</v>
      </c>
      <c r="C160" s="972" t="s">
        <v>223</v>
      </c>
      <c r="D160" s="858"/>
      <c r="E160" s="862"/>
      <c r="F160" s="862"/>
      <c r="G160" s="861"/>
      <c r="H160" s="833">
        <v>510172</v>
      </c>
    </row>
    <row r="161" spans="2:8" ht="25.5">
      <c r="B161" s="971" t="s">
        <v>144</v>
      </c>
      <c r="C161" s="972" t="s">
        <v>737</v>
      </c>
      <c r="D161" s="858"/>
      <c r="E161" s="838">
        <v>0</v>
      </c>
      <c r="F161" s="838">
        <v>0</v>
      </c>
      <c r="G161" s="838">
        <v>0</v>
      </c>
      <c r="H161" s="838">
        <v>0</v>
      </c>
    </row>
    <row r="162" spans="2:8" ht="25.5">
      <c r="B162" s="971">
        <v>16</v>
      </c>
      <c r="C162" s="972" t="s">
        <v>738</v>
      </c>
      <c r="D162" s="858"/>
      <c r="E162" s="833">
        <v>0</v>
      </c>
      <c r="F162" s="833">
        <v>0</v>
      </c>
      <c r="G162" s="833">
        <v>0</v>
      </c>
      <c r="H162" s="833">
        <v>0</v>
      </c>
    </row>
    <row r="163" spans="2:8" ht="12.75">
      <c r="B163" s="971">
        <v>17</v>
      </c>
      <c r="C163" s="972" t="s">
        <v>739</v>
      </c>
      <c r="D163" s="858"/>
      <c r="E163" s="833">
        <v>2533486</v>
      </c>
      <c r="F163" s="833">
        <v>2813543</v>
      </c>
      <c r="G163" s="833">
        <v>18898115</v>
      </c>
      <c r="H163" s="833">
        <v>18451817</v>
      </c>
    </row>
    <row r="164" spans="2:8" ht="25.5">
      <c r="B164" s="973">
        <v>18</v>
      </c>
      <c r="C164" s="974" t="s">
        <v>740</v>
      </c>
      <c r="D164" s="858"/>
      <c r="E164" s="836">
        <v>0</v>
      </c>
      <c r="F164" s="835">
        <v>0</v>
      </c>
      <c r="G164" s="836">
        <v>1129015</v>
      </c>
      <c r="H164" s="836">
        <v>1129015</v>
      </c>
    </row>
    <row r="165" spans="2:8" ht="38.25">
      <c r="B165" s="973">
        <v>19</v>
      </c>
      <c r="C165" s="974" t="s">
        <v>1894</v>
      </c>
      <c r="D165" s="858"/>
      <c r="E165" s="836">
        <v>138300</v>
      </c>
      <c r="F165" s="836">
        <v>524400</v>
      </c>
      <c r="G165" s="836">
        <v>3596398</v>
      </c>
      <c r="H165" s="836">
        <v>3872428</v>
      </c>
    </row>
    <row r="166" spans="2:8" ht="37.5">
      <c r="B166" s="973">
        <v>20</v>
      </c>
      <c r="C166" s="974" t="s">
        <v>1803</v>
      </c>
      <c r="D166" s="858"/>
      <c r="E166" s="836">
        <v>2295533</v>
      </c>
      <c r="F166" s="836">
        <v>2186188</v>
      </c>
      <c r="G166" s="836">
        <v>9159199</v>
      </c>
      <c r="H166" s="836">
        <v>10026180</v>
      </c>
    </row>
    <row r="167" spans="2:8" ht="25.5">
      <c r="B167" s="973">
        <v>21</v>
      </c>
      <c r="C167" s="974" t="s">
        <v>742</v>
      </c>
      <c r="D167" s="858"/>
      <c r="E167" s="836">
        <v>0</v>
      </c>
      <c r="F167" s="836">
        <v>0</v>
      </c>
      <c r="G167" s="836">
        <v>0</v>
      </c>
      <c r="H167" s="836">
        <v>0</v>
      </c>
    </row>
    <row r="168" spans="2:8" ht="12.75">
      <c r="B168" s="973">
        <v>22</v>
      </c>
      <c r="C168" s="974" t="s">
        <v>743</v>
      </c>
      <c r="D168" s="858"/>
      <c r="E168" s="836">
        <v>99653</v>
      </c>
      <c r="F168" s="836">
        <v>102955</v>
      </c>
      <c r="G168" s="836">
        <v>4776754</v>
      </c>
      <c r="H168" s="836">
        <v>3206194</v>
      </c>
    </row>
    <row r="169" spans="2:8" ht="25.5">
      <c r="B169" s="973">
        <v>23</v>
      </c>
      <c r="C169" s="974" t="s">
        <v>742</v>
      </c>
      <c r="D169" s="858"/>
      <c r="E169" s="836">
        <v>99653</v>
      </c>
      <c r="F169" s="836">
        <v>102955</v>
      </c>
      <c r="G169" s="836">
        <v>4776754</v>
      </c>
      <c r="H169" s="836">
        <v>3206194</v>
      </c>
    </row>
    <row r="170" spans="2:8" ht="38.25">
      <c r="B170" s="973">
        <v>24</v>
      </c>
      <c r="C170" s="974" t="s">
        <v>744</v>
      </c>
      <c r="D170" s="858"/>
      <c r="E170" s="836">
        <v>0</v>
      </c>
      <c r="F170" s="836">
        <v>0</v>
      </c>
      <c r="G170" s="836">
        <v>236749</v>
      </c>
      <c r="H170" s="836">
        <v>218000</v>
      </c>
    </row>
    <row r="171" spans="2:8">
      <c r="B171" s="837">
        <v>25</v>
      </c>
      <c r="C171" s="832" t="s">
        <v>745</v>
      </c>
      <c r="D171" s="858"/>
      <c r="E171" s="838">
        <v>0</v>
      </c>
      <c r="F171" s="838">
        <v>0</v>
      </c>
      <c r="G171" s="838">
        <v>0</v>
      </c>
      <c r="H171" s="838">
        <v>0</v>
      </c>
    </row>
    <row r="172" spans="2:8">
      <c r="B172" s="837">
        <v>26</v>
      </c>
      <c r="C172" s="832" t="s">
        <v>746</v>
      </c>
      <c r="D172" s="833"/>
      <c r="E172" s="833">
        <v>18193</v>
      </c>
      <c r="F172" s="833">
        <v>0</v>
      </c>
      <c r="G172" s="833">
        <v>503073</v>
      </c>
      <c r="H172" s="833">
        <v>521266</v>
      </c>
    </row>
    <row r="173" spans="2:8">
      <c r="B173" s="848">
        <v>27</v>
      </c>
      <c r="C173" s="845" t="s">
        <v>747</v>
      </c>
      <c r="D173" s="858"/>
      <c r="E173" s="858"/>
      <c r="F173" s="858"/>
      <c r="G173" s="863">
        <v>0</v>
      </c>
      <c r="H173" s="864">
        <v>0</v>
      </c>
    </row>
    <row r="174" spans="2:8" ht="24">
      <c r="B174" s="973">
        <v>28</v>
      </c>
      <c r="C174" s="845" t="s">
        <v>748</v>
      </c>
      <c r="D174" s="858"/>
      <c r="E174" s="835">
        <v>0</v>
      </c>
      <c r="F174" s="835">
        <v>0</v>
      </c>
      <c r="G174" s="835">
        <v>0</v>
      </c>
      <c r="H174" s="835">
        <v>0</v>
      </c>
    </row>
    <row r="175" spans="2:8" ht="12.75">
      <c r="B175" s="973">
        <v>29</v>
      </c>
      <c r="C175" s="845" t="s">
        <v>1804</v>
      </c>
      <c r="D175" s="840"/>
      <c r="E175" s="835">
        <v>18193</v>
      </c>
      <c r="F175" s="835">
        <v>0</v>
      </c>
      <c r="G175" s="835">
        <v>0</v>
      </c>
      <c r="H175" s="835">
        <v>18193</v>
      </c>
    </row>
    <row r="176" spans="2:8" ht="12.75">
      <c r="B176" s="973">
        <v>30</v>
      </c>
      <c r="C176" s="845" t="s">
        <v>749</v>
      </c>
      <c r="D176" s="858"/>
      <c r="E176" s="835">
        <v>0</v>
      </c>
      <c r="F176" s="835">
        <v>0</v>
      </c>
      <c r="G176" s="835">
        <v>0</v>
      </c>
      <c r="H176" s="835">
        <v>0</v>
      </c>
    </row>
    <row r="177" spans="2:8" ht="12.75">
      <c r="B177" s="973">
        <v>31</v>
      </c>
      <c r="C177" s="845" t="s">
        <v>750</v>
      </c>
      <c r="D177" s="858"/>
      <c r="E177" s="835">
        <v>0</v>
      </c>
      <c r="F177" s="835">
        <v>0</v>
      </c>
      <c r="G177" s="835">
        <v>503073</v>
      </c>
      <c r="H177" s="835">
        <v>503073</v>
      </c>
    </row>
    <row r="178" spans="2:8">
      <c r="B178" s="837">
        <v>32</v>
      </c>
      <c r="C178" s="832" t="s">
        <v>751</v>
      </c>
      <c r="D178" s="858"/>
      <c r="E178" s="846">
        <v>3543999</v>
      </c>
      <c r="F178" s="846">
        <v>0</v>
      </c>
      <c r="G178" s="846">
        <v>0</v>
      </c>
      <c r="H178" s="846">
        <v>177200</v>
      </c>
    </row>
    <row r="179" spans="2:8">
      <c r="B179" s="821">
        <v>33</v>
      </c>
      <c r="C179" s="190" t="s">
        <v>752</v>
      </c>
      <c r="D179" s="865"/>
      <c r="E179" s="865"/>
      <c r="F179" s="865"/>
      <c r="G179" s="865"/>
      <c r="H179" s="846">
        <v>19660455</v>
      </c>
    </row>
    <row r="180" spans="2:8">
      <c r="B180" s="821">
        <v>34</v>
      </c>
      <c r="C180" s="190" t="s">
        <v>753</v>
      </c>
      <c r="D180" s="685"/>
      <c r="E180" s="685"/>
      <c r="F180" s="685"/>
      <c r="G180" s="685"/>
      <c r="H180" s="484">
        <v>1.4622999999999999</v>
      </c>
    </row>
  </sheetData>
  <customSheetViews>
    <customSheetView guid="{5DDDA852-2807-4645-BC75-EBD4EF3323A7}">
      <selection activeCell="C4" sqref="C4"/>
      <pageMargins left="0.7" right="0.7" top="0.75" bottom="0.75" header="0.3" footer="0.3"/>
      <pageSetup paperSize="9" orientation="portrait" r:id="rId1"/>
    </customSheetView>
    <customSheetView guid="{DB462ED3-28DC-47D7-98F7-CED01F66E2C7}" topLeftCell="A15">
      <selection activeCell="C48" sqref="C48"/>
      <pageMargins left="0.7" right="0.7" top="0.75" bottom="0.75" header="0.3" footer="0.3"/>
      <pageSetup paperSize="9" orientation="portrait" r:id="rId2"/>
    </customSheetView>
    <customSheetView guid="{BE68C6EB-1B64-4B3E-8DDC-CA26F318E610}" topLeftCell="A36">
      <selection activeCell="D56" sqref="D56"/>
      <pageMargins left="0.7" right="0.7" top="0.75" bottom="0.75" header="0.3" footer="0.3"/>
      <pageSetup paperSize="9" orientation="portrait" r:id="rId3"/>
    </customSheetView>
    <customSheetView guid="{5AF40965-2356-4A48-B6FA-CB814CA4D7B2}" topLeftCell="A15">
      <selection activeCell="C48" sqref="C48"/>
      <pageMargins left="0.7" right="0.7" top="0.75" bottom="0.75" header="0.3" footer="0.3"/>
      <pageSetup paperSize="9" orientation="portrait" r:id="rId4"/>
    </customSheetView>
    <customSheetView guid="{3FCB7B24-049F-4685-83CB-5231093E0117}" topLeftCell="A87">
      <selection activeCell="B12" sqref="B12"/>
      <pageMargins left="0.7" right="0.7" top="0.75" bottom="0.75" header="0.3" footer="0.3"/>
      <pageSetup paperSize="9" orientation="portrait" r:id="rId5"/>
    </customSheetView>
    <customSheetView guid="{F277ACEF-9FF8-431F-8537-DE60B790AA4F}" topLeftCell="A87">
      <selection activeCell="B12" sqref="B12"/>
      <pageMargins left="0.7" right="0.7" top="0.75" bottom="0.75" header="0.3" footer="0.3"/>
      <pageSetup paperSize="9" orientation="portrait" r:id="rId6"/>
    </customSheetView>
    <customSheetView guid="{08462586-B7E0-434D-B6F4-B2B21EAA5D46}" topLeftCell="A15">
      <selection activeCell="C48" sqref="C48"/>
      <pageMargins left="0.7" right="0.7" top="0.75" bottom="0.75" header="0.3" footer="0.3"/>
      <pageSetup paperSize="9" orientation="portrait" r:id="rId7"/>
    </customSheetView>
    <customSheetView guid="{59094C18-3CB5-482F-AA6A-9C313A318EBB}">
      <selection sqref="A1:XFD1048576"/>
      <pageMargins left="0.7" right="0.7" top="0.75" bottom="0.75" header="0.3" footer="0.3"/>
      <pageSetup paperSize="9" orientation="portrait" r:id="rId8"/>
    </customSheetView>
    <customSheetView guid="{FD092655-EBEC-4730-9895-1567D9B70D5F}" scale="80" topLeftCell="A13">
      <selection activeCell="H20" activeCellId="17" sqref="D149:H150 E151:H159 D159:D160 E161:H161 H162 H164 E165:H176 G177:H177 E178:H182 H183:H184 M149:Q162 M164:Q184 D106:H141 M106:Q141 M63:Q98 D63:H98 M20:Q55 D20:H55"/>
      <pageMargins left="0.7" right="0.7" top="0.75" bottom="0.75" header="0.3" footer="0.3"/>
    </customSheetView>
    <customSheetView guid="{7CA1DEE6-746E-4947-9BED-24AAED6E8B57}">
      <selection activeCell="F23" sqref="F23"/>
      <pageMargins left="0.7" right="0.7" top="0.75" bottom="0.75" header="0.3" footer="0.3"/>
    </customSheetView>
    <customSheetView guid="{D2C72E70-F766-4D56-9E10-3C91A63BB7F3}">
      <selection activeCell="B8" sqref="B8"/>
      <pageMargins left="0.7" right="0.7" top="0.75" bottom="0.75" header="0.3" footer="0.3"/>
      <pageSetup paperSize="9" orientation="portrait" r:id="rId9"/>
    </customSheetView>
    <customSheetView guid="{7CCD1884-1631-4809-8751-AE0939C32419}">
      <selection activeCell="C4" sqref="C4"/>
      <pageMargins left="0.7" right="0.7" top="0.75" bottom="0.75" header="0.3" footer="0.3"/>
    </customSheetView>
    <customSheetView guid="{3AD1D9CC-D162-4119-AFCC-0AF9105FB248}">
      <selection activeCell="C72" sqref="C72"/>
      <pageMargins left="0.7" right="0.7" top="0.75" bottom="0.75" header="0.3" footer="0.3"/>
      <pageSetup paperSize="9" orientation="portrait" r:id="rId10"/>
    </customSheetView>
    <customSheetView guid="{931AA63B-6827-4BF4-8E25-ED232A88A09C}">
      <selection activeCell="B4" sqref="B4"/>
      <pageMargins left="0.7" right="0.7" top="0.75" bottom="0.75" header="0.3" footer="0.3"/>
      <pageSetup paperSize="9" orientation="portrait" r:id="rId11"/>
    </customSheetView>
    <customSheetView guid="{CA1DE4BE-C006-4405-B064-304EE6CCACF1}" topLeftCell="A15">
      <selection activeCell="C48" sqref="C48"/>
      <pageMargins left="0.7" right="0.7" top="0.75" bottom="0.75" header="0.3" footer="0.3"/>
      <pageSetup paperSize="9" orientation="portrait" r:id="rId12"/>
    </customSheetView>
    <customSheetView guid="{D3393B8E-C3CB-4E3A-976E-E4CD065299F0}" topLeftCell="A87">
      <selection activeCell="B12" sqref="B12"/>
      <pageMargins left="0.7" right="0.7" top="0.75" bottom="0.75" header="0.3" footer="0.3"/>
      <pageSetup paperSize="9" orientation="portrait" r:id="rId13"/>
    </customSheetView>
    <customSheetView guid="{21329C76-F86B-400D-B8F5-F75B383E5B14}" topLeftCell="A15">
      <selection activeCell="C48" sqref="C48"/>
      <pageMargins left="0.7" right="0.7" top="0.75" bottom="0.75" header="0.3" footer="0.3"/>
      <pageSetup paperSize="9" orientation="portrait" r:id="rId14"/>
    </customSheetView>
    <customSheetView guid="{CFC92B1C-D4F2-414F-8F12-92F529035B08}" topLeftCell="A48">
      <selection activeCell="C72" sqref="C72"/>
      <pageMargins left="0.7" right="0.7" top="0.75" bottom="0.75" header="0.3" footer="0.3"/>
      <pageSetup paperSize="9" orientation="portrait" r:id="rId15"/>
    </customSheetView>
    <customSheetView guid="{697182B0-1BEF-4A85-93A0-596802852AF2}" topLeftCell="A15">
      <selection activeCell="C48" sqref="C48"/>
      <pageMargins left="0.7" right="0.7" top="0.75" bottom="0.75" header="0.3" footer="0.3"/>
      <pageSetup paperSize="9" orientation="portrait" r:id="rId16"/>
    </customSheetView>
    <customSheetView guid="{D37F8A47-E42F-4741-BE8D-5D961F7BB394}" topLeftCell="A36">
      <selection activeCell="D56" sqref="D56"/>
      <pageMargins left="0.7" right="0.7" top="0.75" bottom="0.75" header="0.3" footer="0.3"/>
      <pageSetup paperSize="9" orientation="portrait" r:id="rId17"/>
    </customSheetView>
    <customSheetView guid="{C83D4249-7B44-432A-B7FB-A6ACA6880240}" topLeftCell="A36">
      <selection activeCell="D56" sqref="D56"/>
      <pageMargins left="0.7" right="0.7" top="0.75" bottom="0.75" header="0.3" footer="0.3"/>
      <pageSetup paperSize="9" orientation="portrait" r:id="rId18"/>
    </customSheetView>
    <customSheetView guid="{51337751-BEAF-43F3-8CC9-400B99E751E8}" topLeftCell="A10">
      <selection activeCell="J37" sqref="J37"/>
      <pageMargins left="0.7" right="0.7" top="0.75" bottom="0.75" header="0.3" footer="0.3"/>
      <pageSetup paperSize="9" orientation="portrait" r:id="rId19"/>
    </customSheetView>
    <customSheetView guid="{EB80C77D-AF78-41A9-A5FE-A7459DA92422}">
      <selection activeCell="N55" sqref="N55"/>
      <pageMargins left="0.7" right="0.7" top="0.75" bottom="0.75" header="0.3" footer="0.3"/>
      <pageSetup paperSize="9" orientation="portrait" r:id="rId20"/>
    </customSheetView>
  </customSheetViews>
  <mergeCells count="13">
    <mergeCell ref="D141:G141"/>
    <mergeCell ref="H141:H142"/>
    <mergeCell ref="G140:H140"/>
    <mergeCell ref="B30:C30"/>
    <mergeCell ref="G11:H11"/>
    <mergeCell ref="D12:G12"/>
    <mergeCell ref="H12:H13"/>
    <mergeCell ref="D98:G98"/>
    <mergeCell ref="H98:H99"/>
    <mergeCell ref="G97:H97"/>
    <mergeCell ref="D55:G55"/>
    <mergeCell ref="G54:H54"/>
    <mergeCell ref="H55:H56"/>
  </mergeCells>
  <pageMargins left="0.7" right="0.7" top="0.75" bottom="0.75" header="0.3" footer="0.3"/>
  <pageSetup paperSize="9" orientation="portrait" r:id="rId2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D78BA-56D9-4CF9-9F7F-8B4E70ABF028}">
  <sheetPr>
    <tabColor theme="9" tint="-0.249977111117893"/>
  </sheetPr>
  <dimension ref="A1:G20"/>
  <sheetViews>
    <sheetView showGridLines="0" workbookViewId="0">
      <selection activeCell="D1" sqref="D1"/>
    </sheetView>
  </sheetViews>
  <sheetFormatPr defaultColWidth="9.140625" defaultRowHeight="12"/>
  <cols>
    <col min="1" max="1" width="5.85546875" style="3" customWidth="1"/>
    <col min="2" max="2" width="9.140625" style="3"/>
    <col min="3" max="3" width="34.5703125" style="3" customWidth="1"/>
    <col min="4" max="7" width="16.5703125" style="3" customWidth="1"/>
    <col min="8" max="16384" width="9.140625" style="3"/>
  </cols>
  <sheetData>
    <row r="1" spans="1:7" ht="12.75">
      <c r="A1" s="588" t="str">
        <f>HYPERLINK("#INDEX!A2","back to index page")</f>
        <v>back to index page</v>
      </c>
      <c r="B1" s="960"/>
      <c r="C1" s="960"/>
    </row>
    <row r="2" spans="1:7" ht="12.75">
      <c r="A2"/>
      <c r="B2"/>
    </row>
    <row r="3" spans="1:7" ht="12.75">
      <c r="A3"/>
      <c r="B3"/>
    </row>
    <row r="4" spans="1:7" ht="12.75">
      <c r="A4"/>
      <c r="B4"/>
    </row>
    <row r="5" spans="1:7" ht="12.75">
      <c r="A5"/>
      <c r="B5"/>
    </row>
    <row r="6" spans="1:7" ht="12.75">
      <c r="A6"/>
      <c r="B6"/>
    </row>
    <row r="7" spans="1:7" ht="12.75">
      <c r="A7"/>
      <c r="B7"/>
    </row>
    <row r="9" spans="1:7" s="15" customFormat="1">
      <c r="B9" s="493" t="s">
        <v>1802</v>
      </c>
      <c r="C9" s="493"/>
      <c r="D9" s="493"/>
      <c r="E9" s="493"/>
      <c r="F9" s="493"/>
      <c r="G9" s="493"/>
    </row>
    <row r="11" spans="1:7" s="10" customFormat="1">
      <c r="D11" s="526"/>
      <c r="E11" s="526"/>
      <c r="F11" s="526"/>
      <c r="G11" s="59" t="s">
        <v>51</v>
      </c>
    </row>
    <row r="12" spans="1:7" s="27" customFormat="1" ht="25.5" customHeight="1">
      <c r="B12" s="528"/>
      <c r="C12" s="528"/>
      <c r="D12" s="1127" t="s">
        <v>1635</v>
      </c>
      <c r="E12" s="1121"/>
      <c r="F12" s="1128" t="s">
        <v>1636</v>
      </c>
      <c r="G12" s="1129"/>
    </row>
    <row r="13" spans="1:7" s="27" customFormat="1">
      <c r="B13" s="528"/>
      <c r="C13" s="528"/>
      <c r="D13" s="699">
        <v>45657</v>
      </c>
      <c r="E13" s="699">
        <v>45291</v>
      </c>
      <c r="F13" s="699">
        <v>45657</v>
      </c>
      <c r="G13" s="699">
        <v>45291</v>
      </c>
    </row>
    <row r="14" spans="1:7" ht="11.25" customHeight="1">
      <c r="B14" s="218"/>
      <c r="C14" s="218"/>
      <c r="D14" s="527" t="s">
        <v>32</v>
      </c>
      <c r="E14" s="527" t="s">
        <v>54</v>
      </c>
      <c r="F14" s="527" t="s">
        <v>55</v>
      </c>
      <c r="G14" s="527" t="s">
        <v>1111</v>
      </c>
    </row>
    <row r="15" spans="1:7">
      <c r="B15" s="41">
        <v>1</v>
      </c>
      <c r="C15" s="60" t="s">
        <v>1629</v>
      </c>
      <c r="D15" s="216">
        <v>497770.9882144031</v>
      </c>
      <c r="E15" s="216">
        <v>-6724</v>
      </c>
      <c r="F15" s="216">
        <v>22576.853851786924</v>
      </c>
      <c r="G15" s="216">
        <v>23448</v>
      </c>
    </row>
    <row r="16" spans="1:7">
      <c r="B16" s="41">
        <v>2</v>
      </c>
      <c r="C16" s="60" t="s">
        <v>1630</v>
      </c>
      <c r="D16" s="216">
        <v>114847.43665037965</v>
      </c>
      <c r="E16" s="216">
        <v>379500</v>
      </c>
      <c r="F16" s="216">
        <v>-76931.980019795563</v>
      </c>
      <c r="G16" s="216">
        <v>-108076</v>
      </c>
    </row>
    <row r="17" spans="2:7">
      <c r="B17" s="41">
        <v>3</v>
      </c>
      <c r="C17" s="60" t="s">
        <v>1631</v>
      </c>
      <c r="D17" s="529">
        <v>278475.60360433685</v>
      </c>
      <c r="E17" s="529">
        <v>32885</v>
      </c>
      <c r="F17" s="530"/>
      <c r="G17" s="530"/>
    </row>
    <row r="18" spans="2:7">
      <c r="B18" s="41">
        <v>4</v>
      </c>
      <c r="C18" s="60" t="s">
        <v>1632</v>
      </c>
      <c r="D18" s="529">
        <v>99516.189472221085</v>
      </c>
      <c r="E18" s="529">
        <v>53959</v>
      </c>
      <c r="F18" s="531"/>
      <c r="G18" s="531"/>
    </row>
    <row r="19" spans="2:7">
      <c r="B19" s="41">
        <v>5</v>
      </c>
      <c r="C19" s="60" t="s">
        <v>1633</v>
      </c>
      <c r="D19" s="529">
        <v>145875.08830058211</v>
      </c>
      <c r="E19" s="529">
        <v>-33551</v>
      </c>
      <c r="F19" s="531"/>
      <c r="G19" s="531"/>
    </row>
    <row r="20" spans="2:7">
      <c r="B20" s="41">
        <v>6</v>
      </c>
      <c r="C20" s="60" t="s">
        <v>1634</v>
      </c>
      <c r="D20" s="529">
        <v>104581.89484146184</v>
      </c>
      <c r="E20" s="529">
        <v>135967</v>
      </c>
      <c r="F20" s="532"/>
      <c r="G20" s="532"/>
    </row>
  </sheetData>
  <customSheetViews>
    <customSheetView guid="{5DDDA852-2807-4645-BC75-EBD4EF3323A7}">
      <selection activeCell="C4" sqref="C4"/>
      <pageMargins left="0.7" right="0.7" top="0.75" bottom="0.75" header="0.3" footer="0.3"/>
      <pageSetup paperSize="9" orientation="portrait" r:id="rId1"/>
    </customSheetView>
    <customSheetView guid="{DB462ED3-28DC-47D7-98F7-CED01F66E2C7}" topLeftCell="A16">
      <selection activeCell="D52" sqref="D52"/>
      <pageMargins left="0.7" right="0.7" top="0.75" bottom="0.75" header="0.3" footer="0.3"/>
      <pageSetup paperSize="9" orientation="portrait" r:id="rId2"/>
    </customSheetView>
    <customSheetView guid="{BE68C6EB-1B64-4B3E-8DDC-CA26F318E610}" topLeftCell="A3">
      <selection activeCell="F37" sqref="F37:G38"/>
      <pageMargins left="0.7" right="0.7" top="0.75" bottom="0.75" header="0.3" footer="0.3"/>
      <pageSetup paperSize="9" orientation="portrait" r:id="rId3"/>
    </customSheetView>
    <customSheetView guid="{5AF40965-2356-4A48-B6FA-CB814CA4D7B2}" topLeftCell="A12">
      <selection activeCell="G38" sqref="G38:G39"/>
      <pageMargins left="0.7" right="0.7" top="0.75" bottom="0.75" header="0.3" footer="0.3"/>
      <pageSetup paperSize="9" orientation="portrait" r:id="rId4"/>
    </customSheetView>
    <customSheetView guid="{3FCB7B24-049F-4685-83CB-5231093E0117}">
      <selection activeCell="L20" sqref="L20"/>
      <pageMargins left="0.7" right="0.7" top="0.75" bottom="0.75" header="0.3" footer="0.3"/>
      <pageSetup paperSize="9" orientation="portrait" r:id="rId5"/>
    </customSheetView>
    <customSheetView guid="{F277ACEF-9FF8-431F-8537-DE60B790AA4F}">
      <selection activeCell="L20" sqref="L20"/>
      <pageMargins left="0.7" right="0.7" top="0.75" bottom="0.75" header="0.3" footer="0.3"/>
      <pageSetup paperSize="9" orientation="portrait" r:id="rId6"/>
    </customSheetView>
    <customSheetView guid="{08462586-B7E0-434D-B6F4-B2B21EAA5D46}" topLeftCell="A16">
      <selection activeCell="D52" sqref="D52"/>
      <pageMargins left="0.7" right="0.7" top="0.75" bottom="0.75" header="0.3" footer="0.3"/>
      <pageSetup paperSize="9" orientation="portrait" r:id="rId7"/>
    </customSheetView>
    <customSheetView guid="{59094C18-3CB5-482F-AA6A-9C313A318EBB}">
      <selection activeCell="B13" sqref="B13"/>
      <pageMargins left="0.7" right="0.7" top="0.75" bottom="0.75" header="0.3" footer="0.3"/>
      <pageSetup paperSize="9" orientation="portrait" r:id="rId8"/>
    </customSheetView>
    <customSheetView guid="{FD092655-EBEC-4730-9895-1567D9B70D5F}">
      <selection activeCell="D4" sqref="D4"/>
      <pageMargins left="0.7" right="0.7" top="0.75" bottom="0.75" header="0.3" footer="0.3"/>
      <pageSetup paperSize="9" orientation="portrait" r:id="rId9"/>
    </customSheetView>
    <customSheetView guid="{D2C72E70-F766-4D56-9E10-3C91A63BB7F3}" topLeftCell="A4">
      <selection activeCell="B10" sqref="B10"/>
      <pageMargins left="0.7" right="0.7" top="0.75" bottom="0.75" header="0.3" footer="0.3"/>
      <pageSetup paperSize="9" orientation="portrait" r:id="rId10"/>
    </customSheetView>
    <customSheetView guid="{7CCD1884-1631-4809-8751-AE0939C32419}">
      <selection activeCell="C4" sqref="C4"/>
      <pageMargins left="0.7" right="0.7" top="0.75" bottom="0.75" header="0.3" footer="0.3"/>
      <pageSetup paperSize="9" orientation="portrait" r:id="rId11"/>
    </customSheetView>
    <customSheetView guid="{3AD1D9CC-D162-4119-AFCC-0AF9105FB248}">
      <selection activeCell="D4" sqref="D4"/>
      <pageMargins left="0.7" right="0.7" top="0.75" bottom="0.75" header="0.3" footer="0.3"/>
      <pageSetup paperSize="9" orientation="portrait" r:id="rId12"/>
    </customSheetView>
    <customSheetView guid="{931AA63B-6827-4BF4-8E25-ED232A88A09C}">
      <selection activeCell="D4" sqref="D4"/>
      <pageMargins left="0.7" right="0.7" top="0.75" bottom="0.75" header="0.3" footer="0.3"/>
      <pageSetup paperSize="9" orientation="portrait" r:id="rId13"/>
    </customSheetView>
    <customSheetView guid="{CA1DE4BE-C006-4405-B064-304EE6CCACF1}" topLeftCell="A16">
      <selection activeCell="D52" sqref="D52"/>
      <pageMargins left="0.7" right="0.7" top="0.75" bottom="0.75" header="0.3" footer="0.3"/>
      <pageSetup paperSize="9" orientation="portrait" r:id="rId14"/>
    </customSheetView>
    <customSheetView guid="{D3393B8E-C3CB-4E3A-976E-E4CD065299F0}">
      <selection activeCell="L20" sqref="L20"/>
      <pageMargins left="0.7" right="0.7" top="0.75" bottom="0.75" header="0.3" footer="0.3"/>
      <pageSetup paperSize="9" orientation="portrait" r:id="rId15"/>
    </customSheetView>
    <customSheetView guid="{21329C76-F86B-400D-B8F5-F75B383E5B14}" topLeftCell="A16">
      <selection activeCell="D52" sqref="D52"/>
      <pageMargins left="0.7" right="0.7" top="0.75" bottom="0.75" header="0.3" footer="0.3"/>
      <pageSetup paperSize="9" orientation="portrait" r:id="rId16"/>
    </customSheetView>
    <customSheetView guid="{CFC92B1C-D4F2-414F-8F12-92F529035B08}">
      <selection activeCell="D4" sqref="D4"/>
      <pageMargins left="0.7" right="0.7" top="0.75" bottom="0.75" header="0.3" footer="0.3"/>
      <pageSetup paperSize="9" orientation="portrait" r:id="rId17"/>
    </customSheetView>
    <customSheetView guid="{697182B0-1BEF-4A85-93A0-596802852AF2}" topLeftCell="A16">
      <selection activeCell="D52" sqref="D52"/>
      <pageMargins left="0.7" right="0.7" top="0.75" bottom="0.75" header="0.3" footer="0.3"/>
      <pageSetup paperSize="9" orientation="portrait" r:id="rId18"/>
    </customSheetView>
    <customSheetView guid="{D37F8A47-E42F-4741-BE8D-5D961F7BB394}" topLeftCell="A3">
      <selection activeCell="F37" sqref="F37:G38"/>
      <pageMargins left="0.7" right="0.7" top="0.75" bottom="0.75" header="0.3" footer="0.3"/>
      <pageSetup paperSize="9" orientation="portrait" r:id="rId19"/>
    </customSheetView>
    <customSheetView guid="{C83D4249-7B44-432A-B7FB-A6ACA6880240}" topLeftCell="A3">
      <selection activeCell="F37" sqref="F37:G38"/>
      <pageMargins left="0.7" right="0.7" top="0.75" bottom="0.75" header="0.3" footer="0.3"/>
      <pageSetup paperSize="9" orientation="portrait" r:id="rId20"/>
    </customSheetView>
    <customSheetView guid="{51337751-BEAF-43F3-8CC9-400B99E751E8}" topLeftCell="A7">
      <selection activeCell="C39" sqref="C39"/>
      <pageMargins left="0.7" right="0.7" top="0.75" bottom="0.75" header="0.3" footer="0.3"/>
      <pageSetup paperSize="9" orientation="portrait" r:id="rId21"/>
    </customSheetView>
    <customSheetView guid="{EB80C77D-AF78-41A9-A5FE-A7459DA92422}" topLeftCell="A41">
      <selection activeCell="N55" sqref="N55"/>
      <pageMargins left="0.7" right="0.7" top="0.75" bottom="0.75" header="0.3" footer="0.3"/>
      <pageSetup paperSize="9" orientation="portrait" r:id="rId22"/>
    </customSheetView>
  </customSheetViews>
  <mergeCells count="2">
    <mergeCell ref="D12:E12"/>
    <mergeCell ref="F12:G12"/>
  </mergeCells>
  <pageMargins left="0.7" right="0.7" top="0.75" bottom="0.75" header="0.3" footer="0.3"/>
  <pageSetup paperSize="9" orientation="portrait" r:id="rId2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9" tint="-0.249977111117893"/>
  </sheetPr>
  <dimension ref="A1:D28"/>
  <sheetViews>
    <sheetView showGridLines="0" workbookViewId="0">
      <selection activeCell="C4" sqref="C4"/>
    </sheetView>
  </sheetViews>
  <sheetFormatPr defaultColWidth="9.140625" defaultRowHeight="12"/>
  <cols>
    <col min="1" max="1" width="5.85546875" style="6" customWidth="1"/>
    <col min="2" max="2" width="7.42578125" style="127" bestFit="1" customWidth="1"/>
    <col min="3" max="3" width="63" style="6" customWidth="1"/>
    <col min="4" max="4" width="10.5703125" style="6" customWidth="1"/>
    <col min="5" max="16384" width="9.140625" style="6"/>
  </cols>
  <sheetData>
    <row r="1" spans="1:4" ht="12.75">
      <c r="A1" s="976" t="str">
        <f>HYPERLINK("#INDEX!A2","back to index page")</f>
        <v>back to index page</v>
      </c>
      <c r="B1" s="977"/>
      <c r="C1" s="977"/>
    </row>
    <row r="2" spans="1:4" ht="12.75">
      <c r="A2"/>
      <c r="B2"/>
    </row>
    <row r="3" spans="1:4" ht="12.75">
      <c r="A3"/>
      <c r="B3"/>
    </row>
    <row r="4" spans="1:4" ht="12.75">
      <c r="A4"/>
      <c r="B4"/>
    </row>
    <row r="5" spans="1:4" ht="12.75">
      <c r="A5"/>
      <c r="B5"/>
    </row>
    <row r="6" spans="1:4" ht="12.75">
      <c r="A6"/>
      <c r="B6"/>
    </row>
    <row r="9" spans="1:4" ht="34.5" customHeight="1">
      <c r="B9" s="1131" t="s">
        <v>1312</v>
      </c>
      <c r="C9" s="1131"/>
      <c r="D9" s="1131"/>
    </row>
    <row r="11" spans="1:4" ht="12.75" customHeight="1">
      <c r="C11" s="1130" t="s">
        <v>51</v>
      </c>
      <c r="D11" s="1130"/>
    </row>
    <row r="12" spans="1:4" s="8" customFormat="1" ht="24">
      <c r="B12" s="34"/>
      <c r="C12" s="128"/>
      <c r="D12" s="700" t="s">
        <v>166</v>
      </c>
    </row>
    <row r="13" spans="1:4" s="8" customFormat="1">
      <c r="B13" s="34"/>
      <c r="C13" s="128"/>
      <c r="D13" s="7" t="s">
        <v>32</v>
      </c>
    </row>
    <row r="14" spans="1:4">
      <c r="B14" s="154">
        <v>1</v>
      </c>
      <c r="C14" s="129" t="s">
        <v>167</v>
      </c>
      <c r="D14" s="164">
        <v>36460957</v>
      </c>
    </row>
    <row r="15" spans="1:4" ht="24">
      <c r="B15" s="154">
        <v>2</v>
      </c>
      <c r="C15" s="129" t="s">
        <v>754</v>
      </c>
      <c r="D15" s="164">
        <v>0</v>
      </c>
    </row>
    <row r="16" spans="1:4" ht="24">
      <c r="B16" s="154">
        <v>3</v>
      </c>
      <c r="C16" s="129" t="s">
        <v>755</v>
      </c>
      <c r="D16" s="164">
        <v>0</v>
      </c>
    </row>
    <row r="17" spans="2:4">
      <c r="B17" s="154">
        <v>4</v>
      </c>
      <c r="C17" s="129" t="s">
        <v>1085</v>
      </c>
      <c r="D17" s="164">
        <v>0</v>
      </c>
    </row>
    <row r="18" spans="2:4" ht="36">
      <c r="B18" s="154">
        <v>5</v>
      </c>
      <c r="C18" s="129" t="s">
        <v>756</v>
      </c>
      <c r="D18" s="164">
        <v>0</v>
      </c>
    </row>
    <row r="19" spans="2:4" ht="24">
      <c r="B19" s="154">
        <v>6</v>
      </c>
      <c r="C19" s="129" t="s">
        <v>757</v>
      </c>
      <c r="D19" s="164">
        <v>0</v>
      </c>
    </row>
    <row r="20" spans="2:4">
      <c r="B20" s="154">
        <v>7</v>
      </c>
      <c r="C20" s="129" t="s">
        <v>758</v>
      </c>
      <c r="D20" s="164">
        <v>0</v>
      </c>
    </row>
    <row r="21" spans="2:4">
      <c r="B21" s="154">
        <v>8</v>
      </c>
      <c r="C21" s="129" t="s">
        <v>1086</v>
      </c>
      <c r="D21" s="164">
        <v>140057</v>
      </c>
    </row>
    <row r="22" spans="2:4">
      <c r="B22" s="154">
        <v>9</v>
      </c>
      <c r="C22" s="129" t="s">
        <v>168</v>
      </c>
      <c r="D22" s="164">
        <v>0</v>
      </c>
    </row>
    <row r="23" spans="2:4" ht="24">
      <c r="B23" s="154">
        <v>10</v>
      </c>
      <c r="C23" s="129" t="s">
        <v>169</v>
      </c>
      <c r="D23" s="164">
        <v>1869966</v>
      </c>
    </row>
    <row r="24" spans="2:4" ht="24">
      <c r="B24" s="154">
        <v>11</v>
      </c>
      <c r="C24" s="129" t="s">
        <v>759</v>
      </c>
      <c r="D24" s="164">
        <v>0</v>
      </c>
    </row>
    <row r="25" spans="2:4" ht="24">
      <c r="B25" s="154" t="s">
        <v>760</v>
      </c>
      <c r="C25" s="129" t="s">
        <v>761</v>
      </c>
      <c r="D25" s="164">
        <v>0</v>
      </c>
    </row>
    <row r="26" spans="2:4" ht="24">
      <c r="B26" s="154" t="s">
        <v>762</v>
      </c>
      <c r="C26" s="129" t="s">
        <v>763</v>
      </c>
      <c r="D26" s="164">
        <v>0</v>
      </c>
    </row>
    <row r="27" spans="2:4">
      <c r="B27" s="154">
        <v>12</v>
      </c>
      <c r="C27" s="129" t="s">
        <v>170</v>
      </c>
      <c r="D27" s="164">
        <v>-104720</v>
      </c>
    </row>
    <row r="28" spans="2:4">
      <c r="B28" s="191">
        <v>13</v>
      </c>
      <c r="C28" s="204" t="s">
        <v>1087</v>
      </c>
      <c r="D28" s="158">
        <v>38366260</v>
      </c>
    </row>
  </sheetData>
  <customSheetViews>
    <customSheetView guid="{5DDDA852-2807-4645-BC75-EBD4EF3323A7}">
      <selection activeCell="D9" sqref="D9"/>
      <pageMargins left="0.7" right="0.7" top="0.75" bottom="0.75" header="0.3" footer="0.3"/>
      <pageSetup paperSize="9" orientation="portrait" r:id="rId1"/>
    </customSheetView>
    <customSheetView guid="{DB462ED3-28DC-47D7-98F7-CED01F66E2C7}">
      <selection activeCell="D9" sqref="D9"/>
      <pageMargins left="0.7" right="0.7" top="0.75" bottom="0.75" header="0.3" footer="0.3"/>
      <pageSetup paperSize="9" orientation="portrait" r:id="rId2"/>
    </customSheetView>
    <customSheetView guid="{BE68C6EB-1B64-4B3E-8DDC-CA26F318E610}">
      <selection activeCell="D4" sqref="D4"/>
      <pageMargins left="0.7" right="0.7" top="0.75" bottom="0.75" header="0.3" footer="0.3"/>
      <pageSetup paperSize="9" orientation="portrait" r:id="rId3"/>
    </customSheetView>
    <customSheetView guid="{5AF40965-2356-4A48-B6FA-CB814CA4D7B2}">
      <selection activeCell="D9" sqref="D9"/>
      <pageMargins left="0.7" right="0.7" top="0.75" bottom="0.75" header="0.3" footer="0.3"/>
      <pageSetup paperSize="9" orientation="portrait" r:id="rId4"/>
    </customSheetView>
    <customSheetView guid="{3FCB7B24-049F-4685-83CB-5231093E0117}">
      <selection activeCell="D4" sqref="D4"/>
      <pageMargins left="0.7" right="0.7" top="0.75" bottom="0.75" header="0.3" footer="0.3"/>
      <pageSetup paperSize="9" orientation="portrait" r:id="rId5"/>
    </customSheetView>
    <customSheetView guid="{F277ACEF-9FF8-431F-8537-DE60B790AA4F}">
      <selection activeCell="G27" sqref="G27"/>
      <pageMargins left="0.7" right="0.7" top="0.75" bottom="0.75" header="0.3" footer="0.3"/>
    </customSheetView>
    <customSheetView guid="{08462586-B7E0-434D-B6F4-B2B21EAA5D46}">
      <selection activeCell="D9" sqref="D9"/>
      <pageMargins left="0.7" right="0.7" top="0.75" bottom="0.75" header="0.3" footer="0.3"/>
      <pageSetup paperSize="9" orientation="portrait" r:id="rId6"/>
    </customSheetView>
    <customSheetView guid="{59094C18-3CB5-482F-AA6A-9C313A318EBB}" topLeftCell="A7">
      <selection activeCell="D9" sqref="D9"/>
      <pageMargins left="0.7" right="0.7" top="0.75" bottom="0.75" header="0.3" footer="0.3"/>
      <pageSetup paperSize="9" orientation="portrait" r:id="rId7"/>
    </customSheetView>
    <customSheetView guid="{FD092655-EBEC-4730-9895-1567D9B70D5F}" scale="115" topLeftCell="A4">
      <selection activeCell="A2" sqref="A2:C2"/>
      <pageMargins left="0.7" right="0.7" top="0.75" bottom="0.75" header="0.3" footer="0.3"/>
    </customSheetView>
    <customSheetView guid="{7CA1DEE6-746E-4947-9BED-24AAED6E8B57}" topLeftCell="A22">
      <selection activeCell="D16" sqref="D16"/>
      <pageMargins left="0.7" right="0.7" top="0.75" bottom="0.75" header="0.3" footer="0.3"/>
      <pageSetup paperSize="9" orientation="portrait" r:id="rId8"/>
    </customSheetView>
    <customSheetView guid="{70E7FFDC-983F-46F7-B68F-0BE0A8C942E0}" topLeftCell="C19">
      <selection activeCell="K30" sqref="K30"/>
      <pageMargins left="0.7" right="0.7" top="0.75" bottom="0.75" header="0.3" footer="0.3"/>
    </customSheetView>
    <customSheetView guid="{F536E858-E5B2-4B36-88FC-BE776803F921}" scale="115" topLeftCell="A4">
      <selection activeCell="A2" sqref="A2:C2"/>
      <pageMargins left="0.7" right="0.7" top="0.75" bottom="0.75" header="0.3" footer="0.3"/>
    </customSheetView>
    <customSheetView guid="{0780CBEB-AF66-401E-9AFD-5F77700585BC}" topLeftCell="A19">
      <selection activeCell="D41" sqref="D41"/>
      <pageMargins left="0.7" right="0.7" top="0.75" bottom="0.75" header="0.3" footer="0.3"/>
    </customSheetView>
    <customSheetView guid="{F0048D33-26BA-4893-8BCC-88CEF82FEBB6}" scale="115" topLeftCell="D1">
      <selection activeCell="F6" sqref="F6:H17"/>
      <pageMargins left="0.7" right="0.7" top="0.75" bottom="0.75" header="0.3" footer="0.3"/>
    </customSheetView>
    <customSheetView guid="{8A1326BD-F0AB-414F-9F91-C2BB94CC9C17}" topLeftCell="A19">
      <selection activeCell="D22" sqref="D22"/>
      <pageMargins left="0.7" right="0.7" top="0.75" bottom="0.75" header="0.3" footer="0.3"/>
    </customSheetView>
    <customSheetView guid="{FB7DEBE1-1047-4BE4-82FD-4BCA0CA8DD58}">
      <selection activeCell="D22" sqref="D22"/>
      <pageMargins left="0.7" right="0.7" top="0.75" bottom="0.75" header="0.3" footer="0.3"/>
    </customSheetView>
    <customSheetView guid="{B3153F5C-CAD5-4C41-96F3-3BC56052414C}" topLeftCell="A32">
      <selection activeCell="A26" sqref="A26:C37"/>
      <pageMargins left="0.7" right="0.7" top="0.75" bottom="0.75" header="0.3" footer="0.3"/>
    </customSheetView>
    <customSheetView guid="{A7B3A108-9CF6-4687-9321-110D304B17B9}" scale="115" topLeftCell="A4">
      <selection activeCell="A2" sqref="A2:C2"/>
      <pageMargins left="0.7" right="0.7" top="0.75" bottom="0.75" header="0.3" footer="0.3"/>
    </customSheetView>
    <customSheetView guid="{D2C72E70-F766-4D56-9E10-3C91A63BB7F3}" topLeftCell="A7">
      <selection activeCell="B10" sqref="B10:D10"/>
      <pageMargins left="0.7" right="0.7" top="0.75" bottom="0.75" header="0.3" footer="0.3"/>
      <pageSetup paperSize="9" orientation="portrait" r:id="rId9"/>
    </customSheetView>
    <customSheetView guid="{7CCD1884-1631-4809-8751-AE0939C32419}">
      <selection activeCell="D9" sqref="D9"/>
      <pageMargins left="0.7" right="0.7" top="0.75" bottom="0.75" header="0.3" footer="0.3"/>
    </customSheetView>
    <customSheetView guid="{3AD1D9CC-D162-4119-AFCC-0AF9105FB248}">
      <selection activeCell="E13" sqref="E13"/>
      <pageMargins left="0.7" right="0.7" top="0.75" bottom="0.75" header="0.3" footer="0.3"/>
    </customSheetView>
    <customSheetView guid="{931AA63B-6827-4BF4-8E25-ED232A88A09C}" scale="115" topLeftCell="A4">
      <selection activeCell="A2" sqref="A2:C2"/>
      <pageMargins left="0.7" right="0.7" top="0.75" bottom="0.75" header="0.3" footer="0.3"/>
    </customSheetView>
    <customSheetView guid="{CA1DE4BE-C006-4405-B064-304EE6CCACF1}">
      <selection activeCell="D9" sqref="D9"/>
      <pageMargins left="0.7" right="0.7" top="0.75" bottom="0.75" header="0.3" footer="0.3"/>
      <pageSetup paperSize="9" orientation="portrait" r:id="rId10"/>
    </customSheetView>
    <customSheetView guid="{D3393B8E-C3CB-4E3A-976E-E4CD065299F0}">
      <selection activeCell="F6" sqref="F6:H17"/>
      <pageMargins left="0.7" right="0.7" top="0.75" bottom="0.75" header="0.3" footer="0.3"/>
    </customSheetView>
    <customSheetView guid="{21329C76-F86B-400D-B8F5-F75B383E5B14}">
      <selection activeCell="D9" sqref="D9"/>
      <pageMargins left="0.7" right="0.7" top="0.75" bottom="0.75" header="0.3" footer="0.3"/>
      <pageSetup paperSize="9" orientation="portrait" r:id="rId11"/>
    </customSheetView>
    <customSheetView guid="{CFC92B1C-D4F2-414F-8F12-92F529035B08}">
      <selection activeCell="E13" sqref="E13"/>
      <pageMargins left="0.7" right="0.7" top="0.75" bottom="0.75" header="0.3" footer="0.3"/>
      <pageSetup paperSize="9" orientation="portrait" r:id="rId12"/>
    </customSheetView>
    <customSheetView guid="{697182B0-1BEF-4A85-93A0-596802852AF2}">
      <selection activeCell="D9" sqref="D9"/>
      <pageMargins left="0.7" right="0.7" top="0.75" bottom="0.75" header="0.3" footer="0.3"/>
      <pageSetup paperSize="9" orientation="portrait" r:id="rId13"/>
    </customSheetView>
    <customSheetView guid="{D37F8A47-E42F-4741-BE8D-5D961F7BB394}">
      <selection activeCell="D4" sqref="D4"/>
      <pageMargins left="0.7" right="0.7" top="0.75" bottom="0.75" header="0.3" footer="0.3"/>
      <pageSetup paperSize="9" orientation="portrait" r:id="rId14"/>
    </customSheetView>
    <customSheetView guid="{C83D4249-7B44-432A-B7FB-A6ACA6880240}">
      <selection activeCell="D4" sqref="D4"/>
      <pageMargins left="0.7" right="0.7" top="0.75" bottom="0.75" header="0.3" footer="0.3"/>
      <pageSetup paperSize="9" orientation="portrait" r:id="rId15"/>
    </customSheetView>
    <customSheetView guid="{51337751-BEAF-43F3-8CC9-400B99E751E8}" topLeftCell="A37">
      <selection activeCell="H64" sqref="H64"/>
      <pageMargins left="0.7" right="0.7" top="0.75" bottom="0.75" header="0.3" footer="0.3"/>
      <pageSetup paperSize="9" orientation="portrait" r:id="rId16"/>
    </customSheetView>
    <customSheetView guid="{EB80C77D-AF78-41A9-A5FE-A7459DA92422}" topLeftCell="A6">
      <selection activeCell="N55" sqref="N55"/>
      <pageMargins left="0.7" right="0.7" top="0.75" bottom="0.75" header="0.3" footer="0.3"/>
      <pageSetup paperSize="9" orientation="portrait" r:id="rId17"/>
    </customSheetView>
  </customSheetViews>
  <mergeCells count="2">
    <mergeCell ref="C11:D11"/>
    <mergeCell ref="B9:D9"/>
  </mergeCells>
  <pageMargins left="0.7" right="0.7" top="0.75" bottom="0.75" header="0.3" footer="0.3"/>
  <pageSetup paperSize="9" orientation="portrait" r:id="rId18"/>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9" tint="-0.249977111117893"/>
  </sheetPr>
  <dimension ref="A1:E81"/>
  <sheetViews>
    <sheetView showGridLines="0" zoomScaleNormal="100" workbookViewId="0">
      <selection activeCell="D1" sqref="D1"/>
    </sheetView>
  </sheetViews>
  <sheetFormatPr defaultColWidth="9.140625" defaultRowHeight="12"/>
  <cols>
    <col min="1" max="1" width="5.85546875" style="6" customWidth="1"/>
    <col min="2" max="2" width="9.140625" style="6"/>
    <col min="3" max="3" width="56.5703125" style="6" customWidth="1"/>
    <col min="4" max="5" width="13.42578125" style="6" customWidth="1"/>
    <col min="6" max="16384" width="9.140625" style="6"/>
  </cols>
  <sheetData>
    <row r="1" spans="1:5" ht="12.75">
      <c r="A1" s="976" t="str">
        <f>HYPERLINK("#INDEX!A2","back to index page")</f>
        <v>back to index page</v>
      </c>
      <c r="B1" s="977"/>
      <c r="C1" s="977"/>
    </row>
    <row r="2" spans="1:5" ht="12.75">
      <c r="A2"/>
      <c r="B2"/>
    </row>
    <row r="3" spans="1:5" ht="12.75">
      <c r="A3"/>
      <c r="B3"/>
    </row>
    <row r="4" spans="1:5" ht="12.75">
      <c r="A4"/>
      <c r="B4"/>
    </row>
    <row r="5" spans="1:5" ht="12.75">
      <c r="A5"/>
      <c r="B5"/>
    </row>
    <row r="6" spans="1:5" ht="12.75">
      <c r="A6"/>
      <c r="B6"/>
    </row>
    <row r="7" spans="1:5" ht="12.75">
      <c r="A7"/>
      <c r="B7"/>
    </row>
    <row r="8" spans="1:5" ht="12.75">
      <c r="A8"/>
      <c r="B8"/>
    </row>
    <row r="9" spans="1:5">
      <c r="B9" s="493" t="s">
        <v>1792</v>
      </c>
      <c r="C9" s="520"/>
      <c r="D9" s="520"/>
      <c r="E9" s="520"/>
    </row>
    <row r="10" spans="1:5">
      <c r="B10" s="46"/>
      <c r="C10" s="45"/>
      <c r="D10" s="45"/>
      <c r="E10" s="45"/>
    </row>
    <row r="11" spans="1:5" ht="12.75" customHeight="1">
      <c r="B11" s="45"/>
      <c r="C11" s="1138" t="s">
        <v>51</v>
      </c>
      <c r="D11" s="1138"/>
      <c r="E11" s="1138"/>
    </row>
    <row r="12" spans="1:5" ht="48" customHeight="1">
      <c r="B12" s="36"/>
      <c r="D12" s="702" t="s">
        <v>171</v>
      </c>
      <c r="E12" s="702" t="s">
        <v>171</v>
      </c>
    </row>
    <row r="13" spans="1:5">
      <c r="B13" s="36"/>
      <c r="D13" s="701" t="s">
        <v>2006</v>
      </c>
      <c r="E13" s="701" t="s">
        <v>1968</v>
      </c>
    </row>
    <row r="14" spans="1:5" ht="10.5" customHeight="1">
      <c r="B14" s="36"/>
      <c r="D14" s="35" t="s">
        <v>32</v>
      </c>
      <c r="E14" s="35" t="s">
        <v>54</v>
      </c>
    </row>
    <row r="15" spans="1:5" ht="12.75" customHeight="1">
      <c r="B15" s="513" t="s">
        <v>172</v>
      </c>
      <c r="C15" s="511"/>
      <c r="D15" s="511"/>
      <c r="E15" s="512"/>
    </row>
    <row r="16" spans="1:5">
      <c r="B16" s="154">
        <v>1</v>
      </c>
      <c r="C16" s="129" t="s">
        <v>870</v>
      </c>
      <c r="D16" s="164">
        <v>36327375</v>
      </c>
      <c r="E16" s="164">
        <v>32697928</v>
      </c>
    </row>
    <row r="17" spans="2:5" ht="24">
      <c r="B17" s="154">
        <v>2</v>
      </c>
      <c r="C17" s="129" t="s">
        <v>871</v>
      </c>
      <c r="D17" s="164">
        <v>0</v>
      </c>
      <c r="E17" s="164">
        <v>0</v>
      </c>
    </row>
    <row r="18" spans="2:5" ht="24">
      <c r="B18" s="154">
        <v>3</v>
      </c>
      <c r="C18" s="129" t="s">
        <v>176</v>
      </c>
      <c r="D18" s="164">
        <v>0</v>
      </c>
      <c r="E18" s="164">
        <v>0</v>
      </c>
    </row>
    <row r="19" spans="2:5" ht="24">
      <c r="B19" s="154">
        <v>4</v>
      </c>
      <c r="C19" s="129" t="s">
        <v>872</v>
      </c>
      <c r="D19" s="164">
        <v>0</v>
      </c>
      <c r="E19" s="164">
        <v>0</v>
      </c>
    </row>
    <row r="20" spans="2:5">
      <c r="B20" s="154">
        <v>5</v>
      </c>
      <c r="C20" s="129" t="s">
        <v>873</v>
      </c>
      <c r="D20" s="164">
        <v>0</v>
      </c>
      <c r="E20" s="164">
        <v>0</v>
      </c>
    </row>
    <row r="21" spans="2:5">
      <c r="B21" s="154">
        <v>6</v>
      </c>
      <c r="C21" s="129" t="s">
        <v>173</v>
      </c>
      <c r="D21" s="164">
        <v>-50790</v>
      </c>
      <c r="E21" s="164">
        <v>-18037</v>
      </c>
    </row>
    <row r="22" spans="2:5">
      <c r="B22" s="258">
        <v>7</v>
      </c>
      <c r="C22" s="259" t="s">
        <v>874</v>
      </c>
      <c r="D22" s="267">
        <v>36276585</v>
      </c>
      <c r="E22" s="267">
        <v>32679891</v>
      </c>
    </row>
    <row r="23" spans="2:5" ht="12" customHeight="1">
      <c r="B23" s="338" t="s">
        <v>174</v>
      </c>
      <c r="C23" s="336"/>
      <c r="D23" s="336"/>
      <c r="E23" s="337"/>
    </row>
    <row r="24" spans="2:5" ht="24">
      <c r="B24" s="154">
        <v>8</v>
      </c>
      <c r="C24" s="129" t="s">
        <v>875</v>
      </c>
      <c r="D24" s="164">
        <v>0</v>
      </c>
      <c r="E24" s="164">
        <v>0</v>
      </c>
    </row>
    <row r="25" spans="2:5" ht="24">
      <c r="B25" s="154" t="s">
        <v>876</v>
      </c>
      <c r="C25" s="129" t="s">
        <v>877</v>
      </c>
      <c r="D25" s="164">
        <v>106862</v>
      </c>
      <c r="E25" s="164">
        <v>76363</v>
      </c>
    </row>
    <row r="26" spans="2:5" ht="24">
      <c r="B26" s="154">
        <v>9</v>
      </c>
      <c r="C26" s="139" t="s">
        <v>878</v>
      </c>
      <c r="D26" s="164">
        <v>0</v>
      </c>
      <c r="E26" s="164">
        <v>0</v>
      </c>
    </row>
    <row r="27" spans="2:5" ht="24">
      <c r="B27" s="154" t="s">
        <v>879</v>
      </c>
      <c r="C27" s="129" t="s">
        <v>880</v>
      </c>
      <c r="D27" s="164">
        <v>112847</v>
      </c>
      <c r="E27" s="164">
        <v>183975</v>
      </c>
    </row>
    <row r="28" spans="2:5">
      <c r="B28" s="154" t="s">
        <v>881</v>
      </c>
      <c r="C28" s="129" t="s">
        <v>175</v>
      </c>
      <c r="D28" s="164">
        <v>0</v>
      </c>
      <c r="E28" s="164">
        <v>0</v>
      </c>
    </row>
    <row r="29" spans="2:5" s="48" customFormat="1">
      <c r="B29" s="154">
        <v>10</v>
      </c>
      <c r="C29" s="129" t="s">
        <v>882</v>
      </c>
      <c r="D29" s="164">
        <v>0</v>
      </c>
      <c r="E29" s="164">
        <v>0</v>
      </c>
    </row>
    <row r="30" spans="2:5" ht="24">
      <c r="B30" s="154" t="s">
        <v>883</v>
      </c>
      <c r="C30" s="139" t="s">
        <v>884</v>
      </c>
      <c r="D30" s="164">
        <v>0</v>
      </c>
      <c r="E30" s="164">
        <v>0</v>
      </c>
    </row>
    <row r="31" spans="2:5" s="48" customFormat="1" ht="24">
      <c r="B31" s="154" t="s">
        <v>885</v>
      </c>
      <c r="C31" s="129" t="s">
        <v>886</v>
      </c>
      <c r="D31" s="164">
        <v>0</v>
      </c>
      <c r="E31" s="164">
        <v>0</v>
      </c>
    </row>
    <row r="32" spans="2:5">
      <c r="B32" s="154">
        <v>11</v>
      </c>
      <c r="C32" s="139" t="s">
        <v>177</v>
      </c>
      <c r="D32" s="164">
        <v>0</v>
      </c>
      <c r="E32" s="164">
        <v>0</v>
      </c>
    </row>
    <row r="33" spans="2:5" ht="24">
      <c r="B33" s="154">
        <v>12</v>
      </c>
      <c r="C33" s="129" t="s">
        <v>178</v>
      </c>
      <c r="D33" s="164">
        <v>0</v>
      </c>
      <c r="E33" s="164">
        <v>0</v>
      </c>
    </row>
    <row r="34" spans="2:5" s="47" customFormat="1">
      <c r="B34" s="255">
        <v>13</v>
      </c>
      <c r="C34" s="256" t="s">
        <v>179</v>
      </c>
      <c r="D34" s="257">
        <v>219709</v>
      </c>
      <c r="E34" s="257">
        <v>260338</v>
      </c>
    </row>
    <row r="35" spans="2:5" ht="17.45" customHeight="1">
      <c r="B35" s="1145" t="s">
        <v>887</v>
      </c>
      <c r="C35" s="1146"/>
      <c r="D35" s="1146"/>
      <c r="E35" s="1147"/>
    </row>
    <row r="36" spans="2:5" ht="24">
      <c r="B36" s="154">
        <v>14</v>
      </c>
      <c r="C36" s="129" t="s">
        <v>888</v>
      </c>
      <c r="D36" s="164">
        <v>0</v>
      </c>
      <c r="E36" s="164">
        <v>0</v>
      </c>
    </row>
    <row r="37" spans="2:5">
      <c r="B37" s="154">
        <v>15</v>
      </c>
      <c r="C37" s="129" t="s">
        <v>180</v>
      </c>
      <c r="D37" s="164">
        <v>0</v>
      </c>
      <c r="E37" s="164">
        <v>0</v>
      </c>
    </row>
    <row r="38" spans="2:5">
      <c r="B38" s="154">
        <v>16</v>
      </c>
      <c r="C38" s="139" t="s">
        <v>181</v>
      </c>
      <c r="D38" s="164">
        <v>0</v>
      </c>
      <c r="E38" s="164">
        <v>0</v>
      </c>
    </row>
    <row r="39" spans="2:5" ht="24">
      <c r="B39" s="154" t="s">
        <v>889</v>
      </c>
      <c r="C39" s="129" t="s">
        <v>890</v>
      </c>
      <c r="D39" s="164">
        <v>0</v>
      </c>
      <c r="E39" s="164">
        <v>0</v>
      </c>
    </row>
    <row r="40" spans="2:5">
      <c r="B40" s="154">
        <v>17</v>
      </c>
      <c r="C40" s="139" t="s">
        <v>182</v>
      </c>
      <c r="D40" s="164">
        <v>0</v>
      </c>
      <c r="E40" s="164">
        <v>0</v>
      </c>
    </row>
    <row r="41" spans="2:5">
      <c r="B41" s="154" t="s">
        <v>891</v>
      </c>
      <c r="C41" s="129" t="s">
        <v>183</v>
      </c>
      <c r="D41" s="164">
        <v>0</v>
      </c>
      <c r="E41" s="164">
        <v>0</v>
      </c>
    </row>
    <row r="42" spans="2:5" s="47" customFormat="1">
      <c r="B42" s="191">
        <v>18</v>
      </c>
      <c r="C42" s="192" t="s">
        <v>892</v>
      </c>
      <c r="D42" s="158">
        <v>0</v>
      </c>
      <c r="E42" s="158">
        <v>0</v>
      </c>
    </row>
    <row r="43" spans="2:5" ht="12" customHeight="1">
      <c r="B43" s="1139" t="s">
        <v>893</v>
      </c>
      <c r="C43" s="1140"/>
      <c r="D43" s="1140"/>
      <c r="E43" s="1141"/>
    </row>
    <row r="44" spans="2:5">
      <c r="B44" s="268">
        <v>19</v>
      </c>
      <c r="C44" s="269" t="s">
        <v>184</v>
      </c>
      <c r="D44" s="164">
        <v>3973984</v>
      </c>
      <c r="E44" s="164">
        <v>3896772</v>
      </c>
    </row>
    <row r="45" spans="2:5">
      <c r="B45" s="268">
        <v>20</v>
      </c>
      <c r="C45" s="269" t="s">
        <v>185</v>
      </c>
      <c r="D45" s="164">
        <v>-2104018</v>
      </c>
      <c r="E45" s="164">
        <v>-2201579</v>
      </c>
    </row>
    <row r="46" spans="2:5" ht="24">
      <c r="B46" s="268">
        <v>21</v>
      </c>
      <c r="C46" s="270" t="s">
        <v>935</v>
      </c>
      <c r="D46" s="164">
        <v>0</v>
      </c>
      <c r="E46" s="164">
        <v>0</v>
      </c>
    </row>
    <row r="47" spans="2:5" s="47" customFormat="1">
      <c r="B47" s="271">
        <v>22</v>
      </c>
      <c r="C47" s="272" t="s">
        <v>895</v>
      </c>
      <c r="D47" s="257">
        <v>1869966</v>
      </c>
      <c r="E47" s="257">
        <v>1695193</v>
      </c>
    </row>
    <row r="48" spans="2:5" ht="12" customHeight="1">
      <c r="B48" s="1142" t="s">
        <v>896</v>
      </c>
      <c r="C48" s="1143"/>
      <c r="D48" s="1143"/>
      <c r="E48" s="1144"/>
    </row>
    <row r="49" spans="2:5" ht="24">
      <c r="B49" s="354" t="s">
        <v>897</v>
      </c>
      <c r="C49" s="355" t="s">
        <v>898</v>
      </c>
      <c r="D49" s="164">
        <v>0</v>
      </c>
      <c r="E49" s="164">
        <v>0</v>
      </c>
    </row>
    <row r="50" spans="2:5" ht="24">
      <c r="B50" s="354" t="s">
        <v>899</v>
      </c>
      <c r="C50" s="355" t="s">
        <v>900</v>
      </c>
      <c r="D50" s="164">
        <v>0</v>
      </c>
      <c r="E50" s="164">
        <v>0</v>
      </c>
    </row>
    <row r="51" spans="2:5" ht="24">
      <c r="B51" s="356" t="s">
        <v>901</v>
      </c>
      <c r="C51" s="356" t="s">
        <v>902</v>
      </c>
      <c r="D51" s="164">
        <v>0</v>
      </c>
      <c r="E51" s="164">
        <v>0</v>
      </c>
    </row>
    <row r="52" spans="2:5" ht="24">
      <c r="B52" s="356" t="s">
        <v>903</v>
      </c>
      <c r="C52" s="356" t="s">
        <v>904</v>
      </c>
      <c r="D52" s="164">
        <v>0</v>
      </c>
      <c r="E52" s="164">
        <v>0</v>
      </c>
    </row>
    <row r="53" spans="2:5" ht="24">
      <c r="B53" s="356" t="s">
        <v>905</v>
      </c>
      <c r="C53" s="357" t="s">
        <v>942</v>
      </c>
      <c r="D53" s="164">
        <v>0</v>
      </c>
      <c r="E53" s="164">
        <v>0</v>
      </c>
    </row>
    <row r="54" spans="2:5">
      <c r="B54" s="356" t="s">
        <v>906</v>
      </c>
      <c r="C54" s="356" t="s">
        <v>907</v>
      </c>
      <c r="D54" s="164">
        <v>0</v>
      </c>
      <c r="E54" s="164">
        <v>0</v>
      </c>
    </row>
    <row r="55" spans="2:5">
      <c r="B55" s="356" t="s">
        <v>908</v>
      </c>
      <c r="C55" s="356" t="s">
        <v>909</v>
      </c>
      <c r="D55" s="164">
        <v>0</v>
      </c>
      <c r="E55" s="164">
        <v>0</v>
      </c>
    </row>
    <row r="56" spans="2:5" ht="24">
      <c r="B56" s="356" t="s">
        <v>910</v>
      </c>
      <c r="C56" s="356" t="s">
        <v>911</v>
      </c>
      <c r="D56" s="164">
        <v>0</v>
      </c>
      <c r="E56" s="164">
        <v>0</v>
      </c>
    </row>
    <row r="57" spans="2:5" ht="24">
      <c r="B57" s="356" t="s">
        <v>912</v>
      </c>
      <c r="C57" s="356" t="s">
        <v>913</v>
      </c>
      <c r="D57" s="164">
        <v>0</v>
      </c>
      <c r="E57" s="164">
        <v>0</v>
      </c>
    </row>
    <row r="58" spans="2:5">
      <c r="B58" s="356" t="s">
        <v>914</v>
      </c>
      <c r="C58" s="356" t="s">
        <v>915</v>
      </c>
      <c r="D58" s="164">
        <v>0</v>
      </c>
      <c r="E58" s="164">
        <v>0</v>
      </c>
    </row>
    <row r="59" spans="2:5">
      <c r="B59" s="358" t="s">
        <v>916</v>
      </c>
      <c r="C59" s="359" t="s">
        <v>917</v>
      </c>
      <c r="D59" s="164">
        <v>0</v>
      </c>
      <c r="E59" s="164">
        <v>0</v>
      </c>
    </row>
    <row r="60" spans="2:5" ht="12" customHeight="1">
      <c r="B60" s="1135" t="s">
        <v>918</v>
      </c>
      <c r="C60" s="1136"/>
      <c r="D60" s="1136"/>
      <c r="E60" s="1137"/>
    </row>
    <row r="61" spans="2:5" s="47" customFormat="1">
      <c r="B61" s="360">
        <v>23</v>
      </c>
      <c r="C61" s="361" t="s">
        <v>186</v>
      </c>
      <c r="D61" s="164">
        <v>4343766</v>
      </c>
      <c r="E61" s="164">
        <v>3860096</v>
      </c>
    </row>
    <row r="62" spans="2:5" s="241" customFormat="1">
      <c r="B62" s="362">
        <v>24</v>
      </c>
      <c r="C62" s="363" t="s">
        <v>943</v>
      </c>
      <c r="D62" s="257">
        <v>38366260</v>
      </c>
      <c r="E62" s="257">
        <v>34635422</v>
      </c>
    </row>
    <row r="63" spans="2:5" ht="12" customHeight="1">
      <c r="B63" s="1135" t="s">
        <v>187</v>
      </c>
      <c r="C63" s="1136"/>
      <c r="D63" s="1136"/>
      <c r="E63" s="1137"/>
    </row>
    <row r="64" spans="2:5">
      <c r="B64" s="360">
        <v>25</v>
      </c>
      <c r="C64" s="364" t="s">
        <v>936</v>
      </c>
      <c r="D64" s="326">
        <v>0.11321838511233569</v>
      </c>
      <c r="E64" s="326">
        <v>0.11144937110914947</v>
      </c>
    </row>
    <row r="65" spans="2:5" ht="24">
      <c r="B65" s="354" t="s">
        <v>764</v>
      </c>
      <c r="C65" s="355" t="s">
        <v>919</v>
      </c>
      <c r="D65" s="326">
        <v>0.11321838511233569</v>
      </c>
      <c r="E65" s="326">
        <v>0.11144937110914947</v>
      </c>
    </row>
    <row r="66" spans="2:5" ht="24">
      <c r="B66" s="354" t="s">
        <v>406</v>
      </c>
      <c r="C66" s="300" t="s">
        <v>937</v>
      </c>
      <c r="D66" s="326">
        <v>0.11321838511233569</v>
      </c>
      <c r="E66" s="326">
        <v>0.11144937110914947</v>
      </c>
    </row>
    <row r="67" spans="2:5">
      <c r="B67" s="354">
        <v>26</v>
      </c>
      <c r="C67" s="355" t="s">
        <v>920</v>
      </c>
      <c r="D67" s="326">
        <v>0.03</v>
      </c>
      <c r="E67" s="164">
        <v>0.03</v>
      </c>
    </row>
    <row r="68" spans="2:5" ht="24">
      <c r="B68" s="354" t="s">
        <v>921</v>
      </c>
      <c r="C68" s="355" t="s">
        <v>922</v>
      </c>
      <c r="D68" s="326">
        <v>0.11321838511233569</v>
      </c>
      <c r="E68" s="164">
        <v>0.11144937110914947</v>
      </c>
    </row>
    <row r="69" spans="2:5">
      <c r="B69" s="354" t="s">
        <v>923</v>
      </c>
      <c r="C69" s="355" t="s">
        <v>924</v>
      </c>
      <c r="D69" s="326">
        <v>0</v>
      </c>
      <c r="E69" s="164">
        <v>0</v>
      </c>
    </row>
    <row r="70" spans="2:5">
      <c r="B70" s="354">
        <v>27</v>
      </c>
      <c r="C70" s="300" t="s">
        <v>925</v>
      </c>
      <c r="D70" s="326">
        <v>0</v>
      </c>
      <c r="E70" s="164">
        <v>0</v>
      </c>
    </row>
    <row r="71" spans="2:5">
      <c r="B71" s="365" t="s">
        <v>926</v>
      </c>
      <c r="C71" s="300" t="s">
        <v>927</v>
      </c>
      <c r="D71" s="326">
        <v>0.1432183851123357</v>
      </c>
      <c r="E71" s="164">
        <v>0.14144937110914946</v>
      </c>
    </row>
    <row r="72" spans="2:5" ht="12" customHeight="1">
      <c r="B72" s="1132" t="s">
        <v>928</v>
      </c>
      <c r="C72" s="1133"/>
      <c r="D72" s="1133"/>
      <c r="E72" s="1134"/>
    </row>
    <row r="73" spans="2:5">
      <c r="B73" s="365" t="s">
        <v>938</v>
      </c>
      <c r="C73" s="300" t="s">
        <v>188</v>
      </c>
      <c r="D73" s="164">
        <v>0</v>
      </c>
      <c r="E73" s="164">
        <v>0</v>
      </c>
    </row>
    <row r="74" spans="2:5" ht="12" customHeight="1">
      <c r="B74" s="1135" t="s">
        <v>929</v>
      </c>
      <c r="C74" s="1136"/>
      <c r="D74" s="1136"/>
      <c r="E74" s="1137"/>
    </row>
    <row r="75" spans="2:5" ht="36">
      <c r="B75" s="354">
        <v>28</v>
      </c>
      <c r="C75" s="355" t="s">
        <v>939</v>
      </c>
      <c r="D75" s="164">
        <v>0</v>
      </c>
      <c r="E75" s="164">
        <v>0</v>
      </c>
    </row>
    <row r="76" spans="2:5" ht="36">
      <c r="B76" s="354">
        <v>29</v>
      </c>
      <c r="C76" s="355" t="s">
        <v>930</v>
      </c>
      <c r="D76" s="164">
        <v>0</v>
      </c>
      <c r="E76" s="164">
        <v>0</v>
      </c>
    </row>
    <row r="77" spans="2:5" ht="48">
      <c r="B77" s="365">
        <v>30</v>
      </c>
      <c r="C77" s="300" t="s">
        <v>940</v>
      </c>
      <c r="D77" s="164">
        <v>38366260</v>
      </c>
      <c r="E77" s="164">
        <v>34635422</v>
      </c>
    </row>
    <row r="78" spans="2:5" ht="48">
      <c r="B78" s="365" t="s">
        <v>931</v>
      </c>
      <c r="C78" s="300" t="s">
        <v>941</v>
      </c>
      <c r="D78" s="164">
        <v>38366260</v>
      </c>
      <c r="E78" s="164">
        <v>34635422</v>
      </c>
    </row>
    <row r="79" spans="2:5" ht="48">
      <c r="B79" s="354">
        <v>31</v>
      </c>
      <c r="C79" s="355" t="s">
        <v>932</v>
      </c>
      <c r="D79" s="326">
        <v>0.11321838511233569</v>
      </c>
      <c r="E79" s="326">
        <v>0.11144937110914947</v>
      </c>
    </row>
    <row r="80" spans="2:5" ht="48">
      <c r="B80" s="354" t="s">
        <v>933</v>
      </c>
      <c r="C80" s="355" t="s">
        <v>934</v>
      </c>
      <c r="D80" s="326">
        <v>0.11321838511233569</v>
      </c>
      <c r="E80" s="326">
        <v>0.11144937110914947</v>
      </c>
    </row>
    <row r="81" spans="2:5">
      <c r="B81" s="36"/>
      <c r="C81" s="3" t="s">
        <v>1768</v>
      </c>
      <c r="D81" s="28"/>
      <c r="E81" s="944"/>
    </row>
  </sheetData>
  <customSheetViews>
    <customSheetView guid="{5DDDA852-2807-4645-BC75-EBD4EF3323A7}">
      <selection activeCell="E1" sqref="E1"/>
      <pageMargins left="0.7" right="0.7" top="0.75" bottom="0.75" header="0.3" footer="0.3"/>
      <pageSetup paperSize="9" orientation="portrait" r:id="rId1"/>
    </customSheetView>
    <customSheetView guid="{DB462ED3-28DC-47D7-98F7-CED01F66E2C7}" topLeftCell="A69">
      <selection activeCell="A76" sqref="A76:B76"/>
      <pageMargins left="0.7" right="0.7" top="0.75" bottom="0.75" header="0.3" footer="0.3"/>
      <pageSetup paperSize="9" orientation="portrait" r:id="rId2"/>
    </customSheetView>
    <customSheetView guid="{BE68C6EB-1B64-4B3E-8DDC-CA26F318E610}">
      <selection activeCell="D5" sqref="D5"/>
      <pageMargins left="0.7" right="0.7" top="0.75" bottom="0.75" header="0.3" footer="0.3"/>
      <pageSetup paperSize="9" orientation="portrait" r:id="rId3"/>
    </customSheetView>
    <customSheetView guid="{5AF40965-2356-4A48-B6FA-CB814CA4D7B2}" topLeftCell="A69">
      <selection activeCell="A76" sqref="A76:B76"/>
      <pageMargins left="0.7" right="0.7" top="0.75" bottom="0.75" header="0.3" footer="0.3"/>
      <pageSetup paperSize="9" orientation="portrait" r:id="rId4"/>
    </customSheetView>
    <customSheetView guid="{3FCB7B24-049F-4685-83CB-5231093E0117}" topLeftCell="A6">
      <selection activeCell="D4" sqref="D4"/>
      <pageMargins left="0.7" right="0.7" top="0.75" bottom="0.75" header="0.3" footer="0.3"/>
      <pageSetup paperSize="9" orientation="portrait" r:id="rId5"/>
    </customSheetView>
    <customSheetView guid="{F277ACEF-9FF8-431F-8537-DE60B790AA4F}">
      <selection activeCell="G16" sqref="G16"/>
      <pageMargins left="0.7" right="0.7" top="0.75" bottom="0.75" header="0.3" footer="0.3"/>
    </customSheetView>
    <customSheetView guid="{08462586-B7E0-434D-B6F4-B2B21EAA5D46}" topLeftCell="A69">
      <selection activeCell="A76" sqref="A76:B76"/>
      <pageMargins left="0.7" right="0.7" top="0.75" bottom="0.75" header="0.3" footer="0.3"/>
      <pageSetup paperSize="9" orientation="portrait" r:id="rId6"/>
    </customSheetView>
    <customSheetView guid="{59094C18-3CB5-482F-AA6A-9C313A318EBB}" topLeftCell="A69">
      <selection activeCell="A76" sqref="A76:B76"/>
      <pageMargins left="0.7" right="0.7" top="0.75" bottom="0.75" header="0.3" footer="0.3"/>
      <pageSetup paperSize="9" orientation="portrait" r:id="rId7"/>
    </customSheetView>
    <customSheetView guid="{FD092655-EBEC-4730-9895-1567D9B70D5F}" scale="115">
      <selection activeCell="B84" sqref="B84"/>
      <pageMargins left="0.7" right="0.7" top="0.75" bottom="0.75" header="0.3" footer="0.3"/>
    </customSheetView>
    <customSheetView guid="{7CA1DEE6-746E-4947-9BED-24AAED6E8B57}" scale="70">
      <selection activeCell="D6" sqref="D6"/>
      <pageMargins left="0.7" right="0.7" top="0.75" bottom="0.75" header="0.3" footer="0.3"/>
      <pageSetup paperSize="9" orientation="portrait" r:id="rId8"/>
    </customSheetView>
    <customSheetView guid="{70E7FFDC-983F-46F7-B68F-0BE0A8C942E0}" topLeftCell="A47">
      <selection activeCell="D63" sqref="D63"/>
      <pageMargins left="0.7" right="0.7" top="0.75" bottom="0.75" header="0.3" footer="0.3"/>
    </customSheetView>
    <customSheetView guid="{F536E858-E5B2-4B36-88FC-BE776803F921}" scale="115">
      <selection activeCell="B84" sqref="B84"/>
      <pageMargins left="0.7" right="0.7" top="0.75" bottom="0.75" header="0.3" footer="0.3"/>
    </customSheetView>
    <customSheetView guid="{0780CBEB-AF66-401E-9AFD-5F77700585BC}">
      <selection activeCell="D48" sqref="D48"/>
      <pageMargins left="0.7" right="0.7" top="0.75" bottom="0.75" header="0.3" footer="0.3"/>
    </customSheetView>
    <customSheetView guid="{F0048D33-26BA-4893-8BCC-88CEF82FEBB6}" scale="115" topLeftCell="D3">
      <selection activeCell="F5" sqref="F5:H43"/>
      <pageMargins left="0.7" right="0.7" top="0.75" bottom="0.75" header="0.3" footer="0.3"/>
      <pageSetup paperSize="9" orientation="portrait" r:id="rId9"/>
    </customSheetView>
    <customSheetView guid="{8A1326BD-F0AB-414F-9F91-C2BB94CC9C17}" topLeftCell="A61">
      <selection activeCell="D69" sqref="D69"/>
      <pageMargins left="0.7" right="0.7" top="0.75" bottom="0.75" header="0.3" footer="0.3"/>
    </customSheetView>
    <customSheetView guid="{FB7DEBE1-1047-4BE4-82FD-4BCA0CA8DD58}">
      <selection sqref="A1:C1"/>
      <pageMargins left="0.7" right="0.7" top="0.75" bottom="0.75" header="0.3" footer="0.3"/>
    </customSheetView>
    <customSheetView guid="{B3153F5C-CAD5-4C41-96F3-3BC56052414C}" topLeftCell="A49">
      <selection activeCell="A85" sqref="A85:C85"/>
      <pageMargins left="0.7" right="0.7" top="0.75" bottom="0.75" header="0.3" footer="0.3"/>
    </customSheetView>
    <customSheetView guid="{A7B3A108-9CF6-4687-9321-110D304B17B9}" scale="115">
      <selection activeCell="B84" sqref="B84"/>
      <pageMargins left="0.7" right="0.7" top="0.75" bottom="0.75" header="0.3" footer="0.3"/>
    </customSheetView>
    <customSheetView guid="{D2C72E70-F766-4D56-9E10-3C91A63BB7F3}" topLeftCell="A69">
      <selection activeCell="B87" sqref="B87:E87"/>
      <pageMargins left="0.7" right="0.7" top="0.75" bottom="0.75" header="0.3" footer="0.3"/>
      <pageSetup paperSize="9" orientation="portrait" r:id="rId10"/>
    </customSheetView>
    <customSheetView guid="{7CCD1884-1631-4809-8751-AE0939C32419}">
      <selection sqref="A1:D1"/>
      <pageMargins left="0.7" right="0.7" top="0.75" bottom="0.75" header="0.3" footer="0.3"/>
    </customSheetView>
    <customSheetView guid="{3AD1D9CC-D162-4119-AFCC-0AF9105FB248}">
      <selection sqref="A1:C1"/>
      <pageMargins left="0.7" right="0.7" top="0.75" bottom="0.75" header="0.3" footer="0.3"/>
      <pageSetup paperSize="9" orientation="portrait" r:id="rId11"/>
    </customSheetView>
    <customSheetView guid="{931AA63B-6827-4BF4-8E25-ED232A88A09C}" scale="115">
      <selection activeCell="B84" sqref="B84"/>
      <pageMargins left="0.7" right="0.7" top="0.75" bottom="0.75" header="0.3" footer="0.3"/>
    </customSheetView>
    <customSheetView guid="{CA1DE4BE-C006-4405-B064-304EE6CCACF1}" topLeftCell="A69">
      <selection activeCell="A76" sqref="A76:B76"/>
      <pageMargins left="0.7" right="0.7" top="0.75" bottom="0.75" header="0.3" footer="0.3"/>
      <pageSetup paperSize="9" orientation="portrait" r:id="rId12"/>
    </customSheetView>
    <customSheetView guid="{D3393B8E-C3CB-4E3A-976E-E4CD065299F0}" topLeftCell="A46">
      <selection activeCell="K57" sqref="K57"/>
      <pageMargins left="0.7" right="0.7" top="0.75" bottom="0.75" header="0.3" footer="0.3"/>
    </customSheetView>
    <customSheetView guid="{21329C76-F86B-400D-B8F5-F75B383E5B14}" topLeftCell="A69">
      <selection activeCell="A76" sqref="A76:B76"/>
      <pageMargins left="0.7" right="0.7" top="0.75" bottom="0.75" header="0.3" footer="0.3"/>
      <pageSetup paperSize="9" orientation="portrait" r:id="rId13"/>
    </customSheetView>
    <customSheetView guid="{CFC92B1C-D4F2-414F-8F12-92F529035B08}">
      <selection activeCell="E13" sqref="E13"/>
      <pageMargins left="0.7" right="0.7" top="0.75" bottom="0.75" header="0.3" footer="0.3"/>
      <pageSetup paperSize="9" orientation="portrait" r:id="rId14"/>
    </customSheetView>
    <customSheetView guid="{697182B0-1BEF-4A85-93A0-596802852AF2}" topLeftCell="A69">
      <selection activeCell="A76" sqref="A76:B76"/>
      <pageMargins left="0.7" right="0.7" top="0.75" bottom="0.75" header="0.3" footer="0.3"/>
      <pageSetup paperSize="9" orientation="portrait" r:id="rId15"/>
    </customSheetView>
    <customSheetView guid="{D37F8A47-E42F-4741-BE8D-5D961F7BB394}">
      <selection activeCell="D5" sqref="D5"/>
      <pageMargins left="0.7" right="0.7" top="0.75" bottom="0.75" header="0.3" footer="0.3"/>
      <pageSetup paperSize="9" orientation="portrait" r:id="rId16"/>
    </customSheetView>
    <customSheetView guid="{C83D4249-7B44-432A-B7FB-A6ACA6880240}">
      <selection activeCell="D5" sqref="D5"/>
      <pageMargins left="0.7" right="0.7" top="0.75" bottom="0.75" header="0.3" footer="0.3"/>
      <pageSetup paperSize="9" orientation="portrait" r:id="rId17"/>
    </customSheetView>
    <customSheetView guid="{51337751-BEAF-43F3-8CC9-400B99E751E8}" topLeftCell="A88">
      <selection activeCell="F103" sqref="F103"/>
      <pageMargins left="0.7" right="0.7" top="0.75" bottom="0.75" header="0.3" footer="0.3"/>
      <pageSetup paperSize="9" orientation="portrait" r:id="rId18"/>
    </customSheetView>
    <customSheetView guid="{EB80C77D-AF78-41A9-A5FE-A7459DA92422}">
      <selection activeCell="N55" sqref="N55"/>
      <pageMargins left="0.7" right="0.7" top="0.75" bottom="0.75" header="0.3" footer="0.3"/>
      <pageSetup paperSize="9" orientation="portrait" r:id="rId19"/>
    </customSheetView>
  </customSheetViews>
  <mergeCells count="8">
    <mergeCell ref="B72:E72"/>
    <mergeCell ref="B74:E74"/>
    <mergeCell ref="C11:E11"/>
    <mergeCell ref="B43:E43"/>
    <mergeCell ref="B48:E48"/>
    <mergeCell ref="B60:E60"/>
    <mergeCell ref="B63:E63"/>
    <mergeCell ref="B35:E35"/>
  </mergeCells>
  <pageMargins left="0.7" right="0.7" top="0.75" bottom="0.75" header="0.3" footer="0.3"/>
  <pageSetup paperSize="9" orientation="portrait" r:id="rId2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pageSetUpPr fitToPage="1"/>
  </sheetPr>
  <dimension ref="A1:E123"/>
  <sheetViews>
    <sheetView showGridLines="0" workbookViewId="0">
      <selection activeCell="C1" sqref="C1"/>
    </sheetView>
  </sheetViews>
  <sheetFormatPr defaultColWidth="9.140625" defaultRowHeight="12"/>
  <cols>
    <col min="1" max="1" width="1.85546875" style="82" customWidth="1"/>
    <col min="2" max="2" width="21.5703125" style="82" customWidth="1"/>
    <col min="3" max="3" width="50.5703125" style="82" bestFit="1" customWidth="1"/>
    <col min="4" max="4" width="9" style="81" bestFit="1" customWidth="1"/>
    <col min="5" max="5" width="13.140625" style="181" customWidth="1"/>
    <col min="6" max="16384" width="9.140625" style="82"/>
  </cols>
  <sheetData>
    <row r="1" spans="1:5" ht="12.75">
      <c r="A1" s="586" t="str">
        <f>HYPERLINK("#INDEX!A2","back to index page")</f>
        <v>back to index page</v>
      </c>
      <c r="B1" s="586"/>
      <c r="C1" s="81"/>
      <c r="D1" s="181"/>
      <c r="E1" s="82"/>
    </row>
    <row r="2" spans="1:5" ht="12.75">
      <c r="A2" s="957"/>
      <c r="B2" s="957"/>
      <c r="C2" s="81"/>
      <c r="D2" s="181"/>
      <c r="E2" s="82"/>
    </row>
    <row r="3" spans="1:5" ht="12.75">
      <c r="A3" s="957"/>
      <c r="B3" s="957"/>
      <c r="C3" s="81"/>
      <c r="D3" s="181"/>
      <c r="E3" s="82"/>
    </row>
    <row r="4" spans="1:5" ht="12.75">
      <c r="A4" s="957"/>
      <c r="B4" s="957"/>
      <c r="C4" s="81"/>
      <c r="D4" s="181"/>
      <c r="E4" s="82"/>
    </row>
    <row r="5" spans="1:5" ht="12.75">
      <c r="A5"/>
      <c r="B5"/>
      <c r="C5" s="81"/>
      <c r="D5" s="181"/>
      <c r="E5" s="82"/>
    </row>
    <row r="6" spans="1:5" s="79" customFormat="1" ht="12.75">
      <c r="A6"/>
      <c r="B6"/>
      <c r="E6" s="182"/>
    </row>
    <row r="7" spans="1:5" s="79" customFormat="1" ht="12.75">
      <c r="A7"/>
      <c r="B7"/>
      <c r="E7" s="182"/>
    </row>
    <row r="8" spans="1:5">
      <c r="B8" s="435"/>
    </row>
    <row r="9" spans="1:5">
      <c r="B9" s="496" t="s">
        <v>1775</v>
      </c>
      <c r="C9" s="496"/>
      <c r="D9" s="497"/>
      <c r="E9" s="498"/>
    </row>
    <row r="10" spans="1:5">
      <c r="B10" s="80"/>
      <c r="C10" s="80"/>
    </row>
    <row r="11" spans="1:5" ht="12.75" customHeight="1">
      <c r="D11" s="1000" t="s">
        <v>51</v>
      </c>
      <c r="E11" s="1000"/>
    </row>
    <row r="12" spans="1:5" ht="60">
      <c r="B12" s="1007" t="s">
        <v>362</v>
      </c>
      <c r="C12" s="1007"/>
      <c r="D12" s="83" t="s">
        <v>2004</v>
      </c>
      <c r="E12" s="83" t="s">
        <v>575</v>
      </c>
    </row>
    <row r="13" spans="1:5" ht="12" customHeight="1">
      <c r="B13" s="599"/>
      <c r="C13" s="599"/>
      <c r="D13" s="599" t="s">
        <v>32</v>
      </c>
      <c r="E13" s="599" t="s">
        <v>54</v>
      </c>
    </row>
    <row r="14" spans="1:5" ht="12" customHeight="1">
      <c r="B14" s="599"/>
      <c r="C14" s="599"/>
      <c r="D14" s="599"/>
      <c r="E14" s="599"/>
    </row>
    <row r="15" spans="1:5">
      <c r="B15" s="84" t="s">
        <v>1</v>
      </c>
      <c r="C15" s="85" t="s">
        <v>363</v>
      </c>
      <c r="D15" s="87">
        <v>1328660</v>
      </c>
      <c r="E15" s="78" t="s">
        <v>624</v>
      </c>
    </row>
    <row r="16" spans="1:5">
      <c r="B16" s="84"/>
      <c r="C16" s="85" t="s">
        <v>364</v>
      </c>
      <c r="D16" s="87">
        <v>1328660</v>
      </c>
      <c r="E16" s="78" t="s">
        <v>365</v>
      </c>
    </row>
    <row r="17" spans="2:5">
      <c r="B17" s="84" t="s">
        <v>2</v>
      </c>
      <c r="C17" s="84" t="s">
        <v>297</v>
      </c>
      <c r="D17" s="87">
        <v>20140</v>
      </c>
      <c r="E17" s="78" t="s">
        <v>366</v>
      </c>
    </row>
    <row r="18" spans="2:5">
      <c r="B18" s="84" t="s">
        <v>3</v>
      </c>
      <c r="C18" s="177" t="s">
        <v>585</v>
      </c>
      <c r="D18" s="87">
        <v>3079946</v>
      </c>
      <c r="E18" s="78" t="s">
        <v>367</v>
      </c>
    </row>
    <row r="19" spans="2:5">
      <c r="B19" s="84" t="s">
        <v>368</v>
      </c>
      <c r="C19" s="84" t="s">
        <v>369</v>
      </c>
      <c r="D19" s="87">
        <v>0</v>
      </c>
      <c r="E19" s="78" t="s">
        <v>370</v>
      </c>
    </row>
    <row r="20" spans="2:5" ht="24">
      <c r="B20" s="84" t="s">
        <v>4</v>
      </c>
      <c r="C20" s="85" t="s">
        <v>371</v>
      </c>
      <c r="D20" s="87">
        <v>0</v>
      </c>
      <c r="E20" s="78" t="s">
        <v>372</v>
      </c>
    </row>
    <row r="21" spans="2:5">
      <c r="B21" s="84" t="s">
        <v>5</v>
      </c>
      <c r="C21" s="85" t="s">
        <v>373</v>
      </c>
      <c r="D21" s="87">
        <v>0</v>
      </c>
      <c r="E21" s="78">
        <v>84</v>
      </c>
    </row>
    <row r="22" spans="2:5" ht="24">
      <c r="B22" s="84" t="s">
        <v>374</v>
      </c>
      <c r="C22" s="85" t="s">
        <v>375</v>
      </c>
      <c r="D22" s="87">
        <v>0</v>
      </c>
      <c r="E22" s="78" t="s">
        <v>376</v>
      </c>
    </row>
    <row r="23" spans="2:5" ht="24">
      <c r="B23" s="89" t="s">
        <v>6</v>
      </c>
      <c r="C23" s="90" t="s">
        <v>377</v>
      </c>
      <c r="D23" s="91">
        <v>4428746</v>
      </c>
      <c r="E23" s="92"/>
    </row>
    <row r="24" spans="2:5" s="80" customFormat="1">
      <c r="B24" s="1004" t="s">
        <v>378</v>
      </c>
      <c r="C24" s="1005"/>
      <c r="D24" s="1005"/>
      <c r="E24" s="1006"/>
    </row>
    <row r="25" spans="2:5">
      <c r="B25" s="84" t="s">
        <v>7</v>
      </c>
      <c r="C25" s="84" t="s">
        <v>379</v>
      </c>
      <c r="D25" s="87">
        <v>-1021</v>
      </c>
      <c r="E25" s="78" t="s">
        <v>380</v>
      </c>
    </row>
    <row r="26" spans="2:5">
      <c r="B26" s="84" t="s">
        <v>8</v>
      </c>
      <c r="C26" s="176" t="s">
        <v>381</v>
      </c>
      <c r="D26" s="87">
        <v>-115877</v>
      </c>
      <c r="E26" s="78" t="s">
        <v>592</v>
      </c>
    </row>
    <row r="27" spans="2:5">
      <c r="B27" s="84" t="s">
        <v>9</v>
      </c>
      <c r="C27" s="729" t="s">
        <v>1811</v>
      </c>
      <c r="D27" s="730"/>
      <c r="E27" s="728"/>
    </row>
    <row r="28" spans="2:5" ht="36">
      <c r="B28" s="84" t="s">
        <v>10</v>
      </c>
      <c r="C28" s="85" t="s">
        <v>383</v>
      </c>
      <c r="D28" s="87">
        <v>0</v>
      </c>
      <c r="E28" s="78" t="s">
        <v>593</v>
      </c>
    </row>
    <row r="29" spans="2:5">
      <c r="B29" s="84" t="s">
        <v>11</v>
      </c>
      <c r="C29" s="85" t="s">
        <v>384</v>
      </c>
      <c r="D29" s="87">
        <v>0</v>
      </c>
      <c r="E29" s="78" t="s">
        <v>625</v>
      </c>
    </row>
    <row r="30" spans="2:5" ht="24">
      <c r="B30" s="84" t="s">
        <v>12</v>
      </c>
      <c r="C30" s="85" t="s">
        <v>385</v>
      </c>
      <c r="D30" s="87">
        <v>0</v>
      </c>
      <c r="E30" s="78" t="s">
        <v>594</v>
      </c>
    </row>
    <row r="31" spans="2:5" ht="24">
      <c r="B31" s="84" t="s">
        <v>13</v>
      </c>
      <c r="C31" s="85" t="s">
        <v>386</v>
      </c>
      <c r="D31" s="87">
        <v>0</v>
      </c>
      <c r="E31" s="78" t="s">
        <v>387</v>
      </c>
    </row>
    <row r="32" spans="2:5" ht="24">
      <c r="B32" s="84" t="s">
        <v>14</v>
      </c>
      <c r="C32" s="85" t="s">
        <v>388</v>
      </c>
      <c r="D32" s="87">
        <v>0</v>
      </c>
      <c r="E32" s="78" t="s">
        <v>626</v>
      </c>
    </row>
    <row r="33" spans="2:5">
      <c r="B33" s="84" t="s">
        <v>15</v>
      </c>
      <c r="C33" s="85" t="s">
        <v>389</v>
      </c>
      <c r="D33" s="87">
        <v>0</v>
      </c>
      <c r="E33" s="78" t="s">
        <v>595</v>
      </c>
    </row>
    <row r="34" spans="2:5" ht="24">
      <c r="B34" s="84" t="s">
        <v>16</v>
      </c>
      <c r="C34" s="85" t="s">
        <v>390</v>
      </c>
      <c r="D34" s="87">
        <v>0</v>
      </c>
      <c r="E34" s="78" t="s">
        <v>596</v>
      </c>
    </row>
    <row r="35" spans="2:5" ht="48">
      <c r="B35" s="84" t="s">
        <v>17</v>
      </c>
      <c r="C35" s="85" t="s">
        <v>586</v>
      </c>
      <c r="D35" s="87">
        <v>0</v>
      </c>
      <c r="E35" s="78" t="s">
        <v>597</v>
      </c>
    </row>
    <row r="36" spans="2:5" ht="48">
      <c r="B36" s="84" t="s">
        <v>18</v>
      </c>
      <c r="C36" s="88" t="s">
        <v>391</v>
      </c>
      <c r="D36" s="87">
        <v>0</v>
      </c>
      <c r="E36" s="78" t="s">
        <v>598</v>
      </c>
    </row>
    <row r="37" spans="2:5" ht="48">
      <c r="B37" s="84" t="s">
        <v>19</v>
      </c>
      <c r="C37" s="85" t="s">
        <v>392</v>
      </c>
      <c r="D37" s="87">
        <v>0</v>
      </c>
      <c r="E37" s="78" t="s">
        <v>599</v>
      </c>
    </row>
    <row r="38" spans="2:5">
      <c r="B38" s="883" t="s">
        <v>21</v>
      </c>
      <c r="C38" s="883" t="s">
        <v>382</v>
      </c>
      <c r="D38" s="731"/>
      <c r="E38" s="732"/>
    </row>
    <row r="39" spans="2:5" ht="24">
      <c r="B39" s="84" t="s">
        <v>340</v>
      </c>
      <c r="C39" s="85" t="s">
        <v>393</v>
      </c>
      <c r="D39" s="87">
        <v>0</v>
      </c>
      <c r="E39" s="78" t="s">
        <v>394</v>
      </c>
    </row>
    <row r="40" spans="2:5" ht="24">
      <c r="B40" s="84" t="s">
        <v>343</v>
      </c>
      <c r="C40" s="85" t="s">
        <v>395</v>
      </c>
      <c r="D40" s="87">
        <v>0</v>
      </c>
      <c r="E40" s="78" t="s">
        <v>396</v>
      </c>
    </row>
    <row r="41" spans="2:5" ht="36">
      <c r="B41" s="84" t="s">
        <v>397</v>
      </c>
      <c r="C41" s="84" t="s">
        <v>398</v>
      </c>
      <c r="D41" s="87">
        <v>0</v>
      </c>
      <c r="E41" s="78" t="s">
        <v>399</v>
      </c>
    </row>
    <row r="42" spans="2:5" ht="24">
      <c r="B42" s="84" t="s">
        <v>400</v>
      </c>
      <c r="C42" s="84" t="s">
        <v>401</v>
      </c>
      <c r="D42" s="87">
        <v>0</v>
      </c>
      <c r="E42" s="78" t="s">
        <v>402</v>
      </c>
    </row>
    <row r="43" spans="2:5" ht="36">
      <c r="B43" s="84" t="s">
        <v>22</v>
      </c>
      <c r="C43" s="88" t="s">
        <v>587</v>
      </c>
      <c r="D43" s="87">
        <v>0</v>
      </c>
      <c r="E43" s="78" t="s">
        <v>600</v>
      </c>
    </row>
    <row r="44" spans="2:5">
      <c r="B44" s="84" t="s">
        <v>23</v>
      </c>
      <c r="C44" s="84" t="s">
        <v>1812</v>
      </c>
      <c r="D44" s="87">
        <v>0</v>
      </c>
      <c r="E44" s="78" t="s">
        <v>403</v>
      </c>
    </row>
    <row r="45" spans="2:5" ht="36">
      <c r="B45" s="84" t="s">
        <v>24</v>
      </c>
      <c r="C45" s="85" t="s">
        <v>404</v>
      </c>
      <c r="D45" s="87">
        <v>0</v>
      </c>
      <c r="E45" s="78" t="s">
        <v>601</v>
      </c>
    </row>
    <row r="46" spans="2:5">
      <c r="B46" s="883" t="s">
        <v>25</v>
      </c>
      <c r="C46" s="883" t="s">
        <v>382</v>
      </c>
      <c r="D46" s="731"/>
      <c r="E46" s="732"/>
    </row>
    <row r="47" spans="2:5" ht="24">
      <c r="B47" s="84" t="s">
        <v>26</v>
      </c>
      <c r="C47" s="85" t="s">
        <v>405</v>
      </c>
      <c r="D47" s="87">
        <v>0</v>
      </c>
      <c r="E47" s="78" t="s">
        <v>600</v>
      </c>
    </row>
    <row r="48" spans="2:5">
      <c r="B48" s="84" t="s">
        <v>1203</v>
      </c>
      <c r="C48" s="85" t="s">
        <v>407</v>
      </c>
      <c r="D48" s="87">
        <v>0</v>
      </c>
      <c r="E48" s="78" t="s">
        <v>602</v>
      </c>
    </row>
    <row r="49" spans="1:5">
      <c r="B49" s="84" t="s">
        <v>1813</v>
      </c>
      <c r="C49" s="85" t="s">
        <v>408</v>
      </c>
      <c r="D49" s="87">
        <v>0</v>
      </c>
      <c r="E49" s="78" t="s">
        <v>409</v>
      </c>
    </row>
    <row r="50" spans="1:5">
      <c r="B50" s="883">
        <v>26</v>
      </c>
      <c r="C50" s="883" t="s">
        <v>382</v>
      </c>
      <c r="D50" s="731"/>
      <c r="E50" s="732"/>
    </row>
    <row r="51" spans="1:5" ht="24">
      <c r="B51" s="84" t="s">
        <v>27</v>
      </c>
      <c r="C51" s="85" t="s">
        <v>410</v>
      </c>
      <c r="D51" s="87">
        <v>0</v>
      </c>
      <c r="E51" s="78" t="s">
        <v>411</v>
      </c>
    </row>
    <row r="52" spans="1:5" ht="32.25" customHeight="1">
      <c r="B52" s="84" t="s">
        <v>926</v>
      </c>
      <c r="C52" s="85" t="s">
        <v>1824</v>
      </c>
      <c r="D52" s="87">
        <v>31918</v>
      </c>
      <c r="E52" s="78" t="s">
        <v>1935</v>
      </c>
    </row>
    <row r="53" spans="1:5" ht="36.75" customHeight="1">
      <c r="B53" s="93" t="s">
        <v>28</v>
      </c>
      <c r="C53" s="90" t="s">
        <v>412</v>
      </c>
      <c r="D53" s="958">
        <v>-84980</v>
      </c>
      <c r="E53" s="183"/>
    </row>
    <row r="54" spans="1:5">
      <c r="B54" s="93" t="s">
        <v>29</v>
      </c>
      <c r="C54" s="93" t="s">
        <v>413</v>
      </c>
      <c r="D54" s="96">
        <v>4343766</v>
      </c>
      <c r="E54" s="183"/>
    </row>
    <row r="55" spans="1:5">
      <c r="B55" s="1004" t="s">
        <v>414</v>
      </c>
      <c r="C55" s="1005"/>
      <c r="D55" s="1005"/>
      <c r="E55" s="1006"/>
    </row>
    <row r="56" spans="1:5">
      <c r="B56" s="84" t="s">
        <v>159</v>
      </c>
      <c r="C56" s="85" t="s">
        <v>363</v>
      </c>
      <c r="D56" s="87">
        <v>0</v>
      </c>
      <c r="E56" s="78" t="s">
        <v>415</v>
      </c>
    </row>
    <row r="57" spans="1:5">
      <c r="B57" s="84" t="s">
        <v>416</v>
      </c>
      <c r="C57" s="85" t="s">
        <v>417</v>
      </c>
      <c r="D57" s="87">
        <v>0</v>
      </c>
      <c r="E57" s="78"/>
    </row>
    <row r="58" spans="1:5">
      <c r="B58" s="84" t="s">
        <v>160</v>
      </c>
      <c r="C58" s="85" t="s">
        <v>418</v>
      </c>
      <c r="D58" s="87">
        <v>0</v>
      </c>
      <c r="E58" s="78"/>
    </row>
    <row r="59" spans="1:5" ht="24">
      <c r="B59" s="84" t="s">
        <v>161</v>
      </c>
      <c r="C59" s="85" t="s">
        <v>419</v>
      </c>
      <c r="D59" s="87">
        <v>0</v>
      </c>
      <c r="E59" s="78" t="s">
        <v>420</v>
      </c>
    </row>
    <row r="60" spans="1:5" ht="24">
      <c r="B60" s="84" t="s">
        <v>1923</v>
      </c>
      <c r="C60" s="85" t="s">
        <v>1921</v>
      </c>
      <c r="D60" s="87">
        <v>0</v>
      </c>
      <c r="E60" s="78"/>
    </row>
    <row r="61" spans="1:5" ht="24">
      <c r="B61" s="84" t="s">
        <v>1924</v>
      </c>
      <c r="C61" s="85" t="s">
        <v>1922</v>
      </c>
      <c r="D61" s="87">
        <v>0</v>
      </c>
      <c r="E61" s="78"/>
    </row>
    <row r="62" spans="1:5" ht="36">
      <c r="B62" s="84" t="s">
        <v>162</v>
      </c>
      <c r="C62" s="85" t="s">
        <v>421</v>
      </c>
      <c r="D62" s="87">
        <v>0</v>
      </c>
      <c r="E62" s="78" t="s">
        <v>603</v>
      </c>
    </row>
    <row r="63" spans="1:5" s="80" customFormat="1">
      <c r="A63" s="82"/>
      <c r="B63" s="84" t="s">
        <v>249</v>
      </c>
      <c r="C63" s="85" t="s">
        <v>422</v>
      </c>
      <c r="D63" s="87">
        <v>0</v>
      </c>
      <c r="E63" s="78" t="s">
        <v>420</v>
      </c>
    </row>
    <row r="64" spans="1:5">
      <c r="B64" s="883" t="s">
        <v>423</v>
      </c>
      <c r="C64" s="94" t="s">
        <v>424</v>
      </c>
      <c r="D64" s="95">
        <v>0</v>
      </c>
      <c r="E64" s="732"/>
    </row>
    <row r="65" spans="1:5">
      <c r="A65" s="80"/>
      <c r="B65" s="1004" t="s">
        <v>425</v>
      </c>
      <c r="C65" s="1005"/>
      <c r="D65" s="1005"/>
      <c r="E65" s="1006"/>
    </row>
    <row r="66" spans="1:5" ht="24">
      <c r="B66" s="84" t="s">
        <v>163</v>
      </c>
      <c r="C66" s="85" t="s">
        <v>426</v>
      </c>
      <c r="D66" s="87">
        <v>0</v>
      </c>
      <c r="E66" s="78" t="s">
        <v>604</v>
      </c>
    </row>
    <row r="67" spans="1:5" ht="48">
      <c r="B67" s="84" t="s">
        <v>164</v>
      </c>
      <c r="C67" s="175" t="s">
        <v>588</v>
      </c>
      <c r="D67" s="87">
        <v>0</v>
      </c>
      <c r="E67" s="78" t="s">
        <v>589</v>
      </c>
    </row>
    <row r="68" spans="1:5" ht="48">
      <c r="B68" s="84" t="s">
        <v>165</v>
      </c>
      <c r="C68" s="85" t="s">
        <v>427</v>
      </c>
      <c r="D68" s="87">
        <v>0</v>
      </c>
      <c r="E68" s="78" t="s">
        <v>605</v>
      </c>
    </row>
    <row r="69" spans="1:5" ht="48">
      <c r="B69" s="84" t="s">
        <v>428</v>
      </c>
      <c r="C69" s="175" t="s">
        <v>590</v>
      </c>
      <c r="D69" s="87">
        <v>0</v>
      </c>
      <c r="E69" s="78" t="s">
        <v>606</v>
      </c>
    </row>
    <row r="70" spans="1:5" s="80" customFormat="1" ht="24">
      <c r="A70" s="82"/>
      <c r="B70" s="84" t="s">
        <v>429</v>
      </c>
      <c r="C70" s="85" t="s">
        <v>430</v>
      </c>
      <c r="D70" s="87">
        <v>0</v>
      </c>
      <c r="E70" s="78" t="s">
        <v>431</v>
      </c>
    </row>
    <row r="71" spans="1:5" s="80" customFormat="1">
      <c r="A71" s="82"/>
      <c r="B71" s="84" t="s">
        <v>429</v>
      </c>
      <c r="C71" s="85" t="s">
        <v>1814</v>
      </c>
      <c r="D71" s="87">
        <v>0</v>
      </c>
      <c r="E71" s="78"/>
    </row>
    <row r="72" spans="1:5" s="80" customFormat="1">
      <c r="B72" s="93" t="s">
        <v>432</v>
      </c>
      <c r="C72" s="90" t="s">
        <v>433</v>
      </c>
      <c r="D72" s="958">
        <v>0</v>
      </c>
      <c r="E72" s="183"/>
    </row>
    <row r="73" spans="1:5" s="80" customFormat="1">
      <c r="B73" s="93" t="s">
        <v>434</v>
      </c>
      <c r="C73" s="93" t="s">
        <v>435</v>
      </c>
      <c r="D73" s="958">
        <v>0</v>
      </c>
      <c r="E73" s="183"/>
    </row>
    <row r="74" spans="1:5">
      <c r="A74" s="80"/>
      <c r="B74" s="93" t="s">
        <v>436</v>
      </c>
      <c r="C74" s="93" t="s">
        <v>437</v>
      </c>
      <c r="D74" s="96">
        <v>4343766</v>
      </c>
      <c r="E74" s="183"/>
    </row>
    <row r="75" spans="1:5">
      <c r="A75" s="80"/>
      <c r="B75" s="1004" t="s">
        <v>438</v>
      </c>
      <c r="C75" s="1005"/>
      <c r="D75" s="1005"/>
      <c r="E75" s="1006"/>
    </row>
    <row r="76" spans="1:5">
      <c r="B76" s="84" t="s">
        <v>439</v>
      </c>
      <c r="C76" s="85" t="s">
        <v>363</v>
      </c>
      <c r="D76" s="87">
        <v>449841</v>
      </c>
      <c r="E76" s="78" t="s">
        <v>440</v>
      </c>
    </row>
    <row r="77" spans="1:5" ht="24">
      <c r="B77" s="84" t="s">
        <v>441</v>
      </c>
      <c r="C77" s="85" t="s">
        <v>442</v>
      </c>
      <c r="D77" s="87">
        <v>0</v>
      </c>
      <c r="E77" s="78" t="s">
        <v>443</v>
      </c>
    </row>
    <row r="78" spans="1:5" ht="24">
      <c r="B78" s="84" t="s">
        <v>1925</v>
      </c>
      <c r="C78" s="85" t="s">
        <v>1927</v>
      </c>
      <c r="D78" s="87">
        <v>0</v>
      </c>
      <c r="E78" s="78"/>
    </row>
    <row r="79" spans="1:5" s="80" customFormat="1" ht="24">
      <c r="A79" s="82"/>
      <c r="B79" s="84" t="s">
        <v>1926</v>
      </c>
      <c r="C79" s="85" t="s">
        <v>1928</v>
      </c>
      <c r="D79" s="87">
        <v>0</v>
      </c>
      <c r="E79" s="78"/>
    </row>
    <row r="80" spans="1:5" s="80" customFormat="1" ht="48">
      <c r="A80" s="82"/>
      <c r="B80" s="84" t="s">
        <v>444</v>
      </c>
      <c r="C80" s="85" t="s">
        <v>445</v>
      </c>
      <c r="D80" s="87">
        <v>0</v>
      </c>
      <c r="E80" s="78" t="s">
        <v>607</v>
      </c>
    </row>
    <row r="81" spans="1:5">
      <c r="A81" s="80"/>
      <c r="B81" s="84" t="s">
        <v>446</v>
      </c>
      <c r="C81" s="85" t="s">
        <v>422</v>
      </c>
      <c r="D81" s="87">
        <v>0</v>
      </c>
      <c r="E81" s="78" t="s">
        <v>443</v>
      </c>
    </row>
    <row r="82" spans="1:5">
      <c r="A82" s="80"/>
      <c r="B82" s="84" t="s">
        <v>447</v>
      </c>
      <c r="C82" s="84" t="s">
        <v>448</v>
      </c>
      <c r="D82" s="87">
        <v>0</v>
      </c>
      <c r="E82" s="78" t="s">
        <v>449</v>
      </c>
    </row>
    <row r="83" spans="1:5">
      <c r="B83" s="93" t="s">
        <v>450</v>
      </c>
      <c r="C83" s="90" t="s">
        <v>451</v>
      </c>
      <c r="D83" s="95">
        <v>449841</v>
      </c>
      <c r="E83" s="183"/>
    </row>
    <row r="84" spans="1:5">
      <c r="B84" s="1004" t="s">
        <v>452</v>
      </c>
      <c r="C84" s="1005"/>
      <c r="D84" s="1005"/>
      <c r="E84" s="1006"/>
    </row>
    <row r="85" spans="1:5" ht="24">
      <c r="B85" s="84" t="s">
        <v>453</v>
      </c>
      <c r="C85" s="85" t="s">
        <v>454</v>
      </c>
      <c r="D85" s="87">
        <v>0</v>
      </c>
      <c r="E85" s="78" t="s">
        <v>608</v>
      </c>
    </row>
    <row r="86" spans="1:5" ht="48">
      <c r="B86" s="84" t="s">
        <v>455</v>
      </c>
      <c r="C86" s="85" t="s">
        <v>456</v>
      </c>
      <c r="D86" s="87">
        <v>0</v>
      </c>
      <c r="E86" s="78" t="s">
        <v>609</v>
      </c>
    </row>
    <row r="87" spans="1:5" ht="48">
      <c r="B87" s="84" t="s">
        <v>457</v>
      </c>
      <c r="C87" s="85" t="s">
        <v>458</v>
      </c>
      <c r="D87" s="87">
        <v>0</v>
      </c>
      <c r="E87" s="78" t="s">
        <v>610</v>
      </c>
    </row>
    <row r="88" spans="1:5" s="80" customFormat="1" ht="48">
      <c r="A88" s="82"/>
      <c r="B88" s="84" t="s">
        <v>459</v>
      </c>
      <c r="C88" s="85" t="s">
        <v>460</v>
      </c>
      <c r="D88" s="87">
        <v>0</v>
      </c>
      <c r="E88" s="78" t="s">
        <v>611</v>
      </c>
    </row>
    <row r="89" spans="1:5" s="80" customFormat="1">
      <c r="A89" s="82"/>
      <c r="B89" s="84" t="s">
        <v>461</v>
      </c>
      <c r="C89" s="85" t="s">
        <v>591</v>
      </c>
      <c r="D89" s="87">
        <v>0</v>
      </c>
      <c r="E89" s="78"/>
    </row>
    <row r="90" spans="1:5" s="80" customFormat="1" ht="24">
      <c r="B90" s="84" t="s">
        <v>1815</v>
      </c>
      <c r="C90" s="85" t="s">
        <v>1816</v>
      </c>
      <c r="D90" s="87">
        <v>0</v>
      </c>
      <c r="E90" s="78" t="s">
        <v>611</v>
      </c>
    </row>
    <row r="91" spans="1:5" s="80" customFormat="1">
      <c r="B91" s="84" t="s">
        <v>1818</v>
      </c>
      <c r="C91" s="85" t="s">
        <v>1817</v>
      </c>
      <c r="D91" s="87">
        <v>0</v>
      </c>
      <c r="E91" s="78" t="s">
        <v>611</v>
      </c>
    </row>
    <row r="92" spans="1:5">
      <c r="A92" s="80"/>
      <c r="B92" s="93" t="s">
        <v>462</v>
      </c>
      <c r="C92" s="93" t="s">
        <v>463</v>
      </c>
      <c r="D92" s="958">
        <v>0</v>
      </c>
      <c r="E92" s="183"/>
    </row>
    <row r="93" spans="1:5">
      <c r="A93" s="80"/>
      <c r="B93" s="93" t="s">
        <v>464</v>
      </c>
      <c r="C93" s="93" t="s">
        <v>465</v>
      </c>
      <c r="D93" s="95">
        <v>449841</v>
      </c>
      <c r="E93" s="183"/>
    </row>
    <row r="94" spans="1:5">
      <c r="B94" s="93" t="s">
        <v>466</v>
      </c>
      <c r="C94" s="93" t="s">
        <v>467</v>
      </c>
      <c r="D94" s="96">
        <v>4793607</v>
      </c>
      <c r="E94" s="183"/>
    </row>
    <row r="95" spans="1:5">
      <c r="B95" s="93" t="s">
        <v>468</v>
      </c>
      <c r="C95" s="93" t="s">
        <v>469</v>
      </c>
      <c r="D95" s="96">
        <v>19214703</v>
      </c>
      <c r="E95" s="183"/>
    </row>
    <row r="96" spans="1:5" ht="19.899999999999999" customHeight="1">
      <c r="B96" s="1004" t="s">
        <v>470</v>
      </c>
      <c r="C96" s="1005"/>
      <c r="D96" s="1005"/>
      <c r="E96" s="1006"/>
    </row>
    <row r="97" spans="1:5">
      <c r="B97" s="84" t="s">
        <v>471</v>
      </c>
      <c r="C97" s="85" t="s">
        <v>472</v>
      </c>
      <c r="D97" s="97">
        <v>0.22606469639421437</v>
      </c>
      <c r="E97" s="78" t="s">
        <v>612</v>
      </c>
    </row>
    <row r="98" spans="1:5">
      <c r="B98" s="84" t="s">
        <v>473</v>
      </c>
      <c r="C98" s="84" t="s">
        <v>474</v>
      </c>
      <c r="D98" s="97">
        <v>0.22606469639421437</v>
      </c>
      <c r="E98" s="78" t="s">
        <v>613</v>
      </c>
    </row>
    <row r="99" spans="1:5">
      <c r="B99" s="84" t="s">
        <v>475</v>
      </c>
      <c r="C99" s="84" t="s">
        <v>476</v>
      </c>
      <c r="D99" s="97">
        <v>0.24947598721666425</v>
      </c>
      <c r="E99" s="78" t="s">
        <v>477</v>
      </c>
    </row>
    <row r="100" spans="1:5" ht="24">
      <c r="B100" s="84" t="s">
        <v>478</v>
      </c>
      <c r="C100" s="85" t="s">
        <v>1819</v>
      </c>
      <c r="D100" s="97">
        <v>0.13719999999999999</v>
      </c>
      <c r="E100" s="78" t="s">
        <v>614</v>
      </c>
    </row>
    <row r="101" spans="1:5">
      <c r="B101" s="84" t="s">
        <v>479</v>
      </c>
      <c r="C101" s="85" t="s">
        <v>480</v>
      </c>
      <c r="D101" s="97">
        <v>2.5000022118478751E-2</v>
      </c>
      <c r="E101" s="78"/>
    </row>
    <row r="102" spans="1:5">
      <c r="B102" s="84" t="s">
        <v>481</v>
      </c>
      <c r="C102" s="84" t="s">
        <v>482</v>
      </c>
      <c r="D102" s="97">
        <v>1.9599990694625882E-2</v>
      </c>
      <c r="E102" s="78"/>
    </row>
    <row r="103" spans="1:5" s="80" customFormat="1">
      <c r="A103" s="82"/>
      <c r="B103" s="84" t="s">
        <v>483</v>
      </c>
      <c r="C103" s="84" t="s">
        <v>484</v>
      </c>
      <c r="D103" s="97">
        <v>2.7159358122787535E-2</v>
      </c>
      <c r="E103" s="78"/>
    </row>
    <row r="104" spans="1:5" ht="24">
      <c r="B104" s="84" t="s">
        <v>485</v>
      </c>
      <c r="C104" s="88" t="s">
        <v>486</v>
      </c>
      <c r="D104" s="97">
        <v>9.9999984386956176E-3</v>
      </c>
      <c r="E104" s="78"/>
    </row>
    <row r="105" spans="1:5" ht="24">
      <c r="A105" s="80"/>
      <c r="B105" s="84" t="s">
        <v>1821</v>
      </c>
      <c r="C105" s="88" t="s">
        <v>1820</v>
      </c>
      <c r="D105" s="97">
        <v>1.04E-2</v>
      </c>
      <c r="E105" s="78"/>
    </row>
    <row r="106" spans="1:5" ht="24">
      <c r="B106" s="84" t="s">
        <v>487</v>
      </c>
      <c r="C106" s="88" t="s">
        <v>488</v>
      </c>
      <c r="D106" s="97">
        <v>0.15099999203734765</v>
      </c>
      <c r="E106" s="78" t="s">
        <v>489</v>
      </c>
    </row>
    <row r="107" spans="1:5">
      <c r="B107" s="165" t="s">
        <v>583</v>
      </c>
      <c r="C107" s="166"/>
      <c r="D107" s="166"/>
      <c r="E107" s="178"/>
    </row>
    <row r="108" spans="1:5" s="80" customFormat="1" ht="48">
      <c r="A108" s="82"/>
      <c r="B108" s="84" t="s">
        <v>490</v>
      </c>
      <c r="C108" s="88" t="s">
        <v>491</v>
      </c>
      <c r="D108" s="87">
        <v>16052</v>
      </c>
      <c r="E108" s="78" t="s">
        <v>615</v>
      </c>
    </row>
    <row r="109" spans="1:5" ht="48">
      <c r="B109" s="84" t="s">
        <v>492</v>
      </c>
      <c r="C109" s="85" t="s">
        <v>493</v>
      </c>
      <c r="D109" s="86">
        <v>0</v>
      </c>
      <c r="E109" s="78" t="s">
        <v>616</v>
      </c>
    </row>
    <row r="110" spans="1:5">
      <c r="A110" s="80"/>
      <c r="B110" s="84" t="s">
        <v>494</v>
      </c>
      <c r="C110" s="98" t="s">
        <v>382</v>
      </c>
      <c r="D110" s="86"/>
      <c r="E110" s="78"/>
    </row>
    <row r="111" spans="1:5" ht="36">
      <c r="B111" s="84" t="s">
        <v>495</v>
      </c>
      <c r="C111" s="85" t="s">
        <v>496</v>
      </c>
      <c r="D111" s="87">
        <v>0</v>
      </c>
      <c r="E111" s="78" t="s">
        <v>617</v>
      </c>
    </row>
    <row r="112" spans="1:5">
      <c r="B112" s="1004" t="s">
        <v>497</v>
      </c>
      <c r="C112" s="1005"/>
      <c r="D112" s="1005"/>
      <c r="E112" s="1006"/>
    </row>
    <row r="113" spans="1:5" s="80" customFormat="1" ht="38.25" customHeight="1">
      <c r="A113" s="82"/>
      <c r="B113" s="84" t="s">
        <v>498</v>
      </c>
      <c r="C113" s="85" t="s">
        <v>499</v>
      </c>
      <c r="D113" s="87">
        <v>0</v>
      </c>
      <c r="E113" s="78" t="s">
        <v>473</v>
      </c>
    </row>
    <row r="114" spans="1:5" ht="24" customHeight="1">
      <c r="B114" s="84" t="s">
        <v>500</v>
      </c>
      <c r="C114" s="88" t="s">
        <v>501</v>
      </c>
      <c r="D114" s="87">
        <v>0</v>
      </c>
      <c r="E114" s="78" t="s">
        <v>473</v>
      </c>
    </row>
    <row r="115" spans="1:5" ht="24" customHeight="1">
      <c r="A115" s="80"/>
      <c r="B115" s="84" t="s">
        <v>502</v>
      </c>
      <c r="C115" s="85" t="s">
        <v>503</v>
      </c>
      <c r="D115" s="87" t="s">
        <v>1088</v>
      </c>
      <c r="E115" s="78" t="s">
        <v>473</v>
      </c>
    </row>
    <row r="116" spans="1:5" ht="24" customHeight="1">
      <c r="B116" s="84" t="s">
        <v>504</v>
      </c>
      <c r="C116" s="88" t="s">
        <v>505</v>
      </c>
      <c r="D116" s="87">
        <v>0</v>
      </c>
      <c r="E116" s="78" t="s">
        <v>473</v>
      </c>
    </row>
    <row r="117" spans="1:5" ht="24" customHeight="1">
      <c r="B117" s="1001" t="s">
        <v>627</v>
      </c>
      <c r="C117" s="1002"/>
      <c r="D117" s="1002"/>
      <c r="E117" s="1003"/>
    </row>
    <row r="118" spans="1:5" ht="24" customHeight="1">
      <c r="B118" s="84" t="s">
        <v>506</v>
      </c>
      <c r="C118" s="88" t="s">
        <v>507</v>
      </c>
      <c r="D118" s="87">
        <v>0</v>
      </c>
      <c r="E118" s="78" t="s">
        <v>508</v>
      </c>
    </row>
    <row r="119" spans="1:5" ht="24" customHeight="1">
      <c r="B119" s="84" t="s">
        <v>509</v>
      </c>
      <c r="C119" s="88" t="s">
        <v>510</v>
      </c>
      <c r="D119" s="87">
        <v>0</v>
      </c>
      <c r="E119" s="78" t="s">
        <v>508</v>
      </c>
    </row>
    <row r="120" spans="1:5" ht="24">
      <c r="B120" s="84" t="s">
        <v>511</v>
      </c>
      <c r="C120" s="88" t="s">
        <v>512</v>
      </c>
      <c r="D120" s="87">
        <v>0</v>
      </c>
      <c r="E120" s="78" t="s">
        <v>513</v>
      </c>
    </row>
    <row r="121" spans="1:5" ht="24">
      <c r="B121" s="84" t="s">
        <v>514</v>
      </c>
      <c r="C121" s="88" t="s">
        <v>515</v>
      </c>
      <c r="D121" s="87">
        <v>0</v>
      </c>
      <c r="E121" s="78" t="s">
        <v>513</v>
      </c>
    </row>
    <row r="122" spans="1:5" ht="24">
      <c r="B122" s="84" t="s">
        <v>516</v>
      </c>
      <c r="C122" s="88" t="s">
        <v>517</v>
      </c>
      <c r="D122" s="87">
        <v>0</v>
      </c>
      <c r="E122" s="78" t="s">
        <v>518</v>
      </c>
    </row>
    <row r="123" spans="1:5" s="79" customFormat="1" ht="24">
      <c r="A123" s="82"/>
      <c r="B123" s="84" t="s">
        <v>519</v>
      </c>
      <c r="C123" s="88" t="s">
        <v>520</v>
      </c>
      <c r="D123" s="87">
        <v>0</v>
      </c>
      <c r="E123" s="78" t="s">
        <v>518</v>
      </c>
    </row>
  </sheetData>
  <customSheetViews>
    <customSheetView guid="{5DDDA852-2807-4645-BC75-EBD4EF3323A7}" fitToPage="1">
      <selection activeCell="D21" sqref="D21"/>
      <pageMargins left="0.70866141732283472" right="0.70866141732283472" top="0.74803149606299213" bottom="0.74803149606299213" header="0.31496062992125984" footer="0.31496062992125984"/>
      <pageSetup paperSize="8" scale="53" fitToHeight="24" orientation="portrait" r:id="rId1"/>
    </customSheetView>
    <customSheetView guid="{DB462ED3-28DC-47D7-98F7-CED01F66E2C7}" fitToPage="1" topLeftCell="A206">
      <selection activeCell="B219" sqref="B219:C219"/>
      <pageMargins left="0.70866141732283472" right="0.70866141732283472" top="0.74803149606299213" bottom="0.74803149606299213" header="0.31496062992125984" footer="0.31496062992125984"/>
      <pageSetup paperSize="8" scale="53" fitToHeight="24" orientation="portrait" r:id="rId2"/>
    </customSheetView>
    <customSheetView guid="{BE68C6EB-1B64-4B3E-8DDC-CA26F318E610}" fitToPage="1">
      <selection activeCell="F17" sqref="F17"/>
      <pageMargins left="0.70866141732283472" right="0.70866141732283472" top="0.74803149606299213" bottom="0.74803149606299213" header="0.31496062992125984" footer="0.31496062992125984"/>
      <pageSetup paperSize="8" scale="53" fitToHeight="24" orientation="portrait" r:id="rId3"/>
    </customSheetView>
    <customSheetView guid="{5AF40965-2356-4A48-B6FA-CB814CA4D7B2}" fitToPage="1" topLeftCell="A206">
      <selection activeCell="B219" sqref="B219:C219"/>
      <pageMargins left="0.70866141732283472" right="0.70866141732283472" top="0.74803149606299213" bottom="0.74803149606299213" header="0.31496062992125984" footer="0.31496062992125984"/>
      <pageSetup paperSize="8" scale="53" fitToHeight="24" orientation="portrait" r:id="rId4"/>
    </customSheetView>
    <customSheetView guid="{3FCB7B24-049F-4685-83CB-5231093E0117}" fitToPage="1" topLeftCell="A53">
      <selection activeCell="C34" sqref="C34"/>
      <pageMargins left="0.70866141732283472" right="0.70866141732283472" top="0.74803149606299213" bottom="0.74803149606299213" header="0.31496062992125984" footer="0.31496062992125984"/>
      <pageSetup paperSize="8" scale="53" fitToHeight="24" orientation="portrait" r:id="rId5"/>
    </customSheetView>
    <customSheetView guid="{F277ACEF-9FF8-431F-8537-DE60B790AA4F}" fitToPage="1">
      <selection activeCell="A51" sqref="A51"/>
      <pageMargins left="0.70866141732283472" right="0.70866141732283472" top="0.74803149606299213" bottom="0.74803149606299213" header="0.31496062992125984" footer="0.31496062992125984"/>
      <pageSetup paperSize="8" scale="72" fitToHeight="24" orientation="portrait" r:id="rId6"/>
    </customSheetView>
    <customSheetView guid="{08462586-B7E0-434D-B6F4-B2B21EAA5D46}" fitToPage="1">
      <selection activeCell="L130" sqref="L130"/>
      <pageMargins left="0.70866141732283472" right="0.70866141732283472" top="0.74803149606299213" bottom="0.74803149606299213" header="0.31496062992125984" footer="0.31496062992125984"/>
      <pageSetup paperSize="8" scale="53" fitToHeight="24" orientation="portrait" r:id="rId7"/>
    </customSheetView>
    <customSheetView guid="{59094C18-3CB5-482F-AA6A-9C313A318EBB}" fitToPage="1">
      <selection activeCell="A136" sqref="A136:XFD136"/>
      <pageMargins left="0.70866141732283472" right="0.70866141732283472" top="0.74803149606299213" bottom="0.74803149606299213" header="0.31496062992125984" footer="0.31496062992125984"/>
      <pageSetup paperSize="8" scale="53" fitToHeight="24" orientation="portrait" r:id="rId8"/>
    </customSheetView>
    <customSheetView guid="{FD092655-EBEC-4730-9895-1567D9B70D5F}" fitToPage="1">
      <selection activeCell="I151" sqref="I151"/>
      <pageMargins left="0.70866141732283472" right="0.70866141732283472" top="0.74803149606299213" bottom="0.74803149606299213" header="0.31496062992125984" footer="0.31496062992125984"/>
      <pageSetup paperSize="8" scale="72" fitToHeight="24" orientation="portrait" r:id="rId9"/>
    </customSheetView>
    <customSheetView guid="{7CA1DEE6-746E-4947-9BED-24AAED6E8B57}" fitToPage="1" topLeftCell="A185">
      <selection activeCell="B200" sqref="B200"/>
      <pageMargins left="0.70866141732283472" right="0.70866141732283472" top="0.74803149606299213" bottom="0.74803149606299213" header="0.31496062992125984" footer="0.31496062992125984"/>
      <pageSetup paperSize="8" scale="53" fitToHeight="24" orientation="portrait" r:id="rId10"/>
    </customSheetView>
    <customSheetView guid="{70E7FFDC-983F-46F7-B68F-0BE0A8C942E0}" fitToPage="1" topLeftCell="A129">
      <selection activeCell="G138" sqref="G138"/>
      <pageMargins left="0.70866141732283472" right="0.70866141732283472" top="0.74803149606299213" bottom="0.74803149606299213" header="0.31496062992125984" footer="0.31496062992125984"/>
      <pageSetup paperSize="8" scale="54" fitToHeight="24" orientation="portrait" r:id="rId11"/>
    </customSheetView>
    <customSheetView guid="{F536E858-E5B2-4B36-88FC-BE776803F921}" fitToPage="1" topLeftCell="A154">
      <selection activeCell="P156" sqref="P156"/>
      <pageMargins left="0.70866141732283472" right="0.70866141732283472" top="0.74803149606299213" bottom="0.74803149606299213" header="0.31496062992125984" footer="0.31496062992125984"/>
      <pageSetup paperSize="8" scale="72" fitToHeight="24" orientation="portrait" r:id="rId12"/>
    </customSheetView>
    <customSheetView guid="{0780CBEB-AF66-401E-9AFD-5F77700585BC}" fitToPage="1" topLeftCell="A49">
      <selection activeCell="A51" sqref="A51"/>
      <pageMargins left="0.70866141732283472" right="0.70866141732283472" top="0.74803149606299213" bottom="0.74803149606299213" header="0.31496062992125984" footer="0.31496062992125984"/>
      <pageSetup paperSize="8" scale="72" fitToHeight="24" orientation="portrait" r:id="rId13"/>
    </customSheetView>
    <customSheetView guid="{F0048D33-26BA-4893-8BCC-88CEF82FEBB6}" fitToPage="1">
      <selection activeCell="K6" sqref="K6"/>
      <pageMargins left="0.70866141732283472" right="0.70866141732283472" top="0.74803149606299213" bottom="0.74803149606299213" header="0.31496062992125984" footer="0.31496062992125984"/>
      <pageSetup paperSize="8" scale="72" fitToHeight="24" orientation="portrait" r:id="rId14"/>
    </customSheetView>
    <customSheetView guid="{8A1326BD-F0AB-414F-9F91-C2BB94CC9C17}" fitToPage="1" topLeftCell="A274">
      <selection activeCell="A153" sqref="A153:E294"/>
      <pageMargins left="0.70866141732283472" right="0.70866141732283472" top="0.74803149606299213" bottom="0.74803149606299213" header="0.31496062992125984" footer="0.31496062992125984"/>
      <pageSetup paperSize="8" scale="72" fitToHeight="24" orientation="portrait" r:id="rId15"/>
    </customSheetView>
    <customSheetView guid="{FB7DEBE1-1047-4BE4-82FD-4BCA0CA8DD58}" fitToPage="1" topLeftCell="A127">
      <selection activeCell="A5" sqref="A5:E146"/>
      <pageMargins left="0.70866141732283472" right="0.70866141732283472" top="0.74803149606299213" bottom="0.74803149606299213" header="0.31496062992125984" footer="0.31496062992125984"/>
      <pageSetup paperSize="8" scale="72" fitToHeight="24" orientation="portrait" r:id="rId16"/>
    </customSheetView>
    <customSheetView guid="{B3153F5C-CAD5-4C41-96F3-3BC56052414C}" fitToPage="1" topLeftCell="A103">
      <selection activeCell="R282" sqref="R282"/>
      <pageMargins left="0.70866141732283472" right="0.70866141732283472" top="0.74803149606299213" bottom="0.74803149606299213" header="0.31496062992125984" footer="0.31496062992125984"/>
      <pageSetup paperSize="8" scale="72" fitToHeight="24" orientation="portrait" r:id="rId17"/>
    </customSheetView>
    <customSheetView guid="{A7B3A108-9CF6-4687-9321-110D304B17B9}" fitToPage="1">
      <selection activeCell="I151" sqref="I151"/>
      <pageMargins left="0.70866141732283472" right="0.70866141732283472" top="0.74803149606299213" bottom="0.74803149606299213" header="0.31496062992125984" footer="0.31496062992125984"/>
      <pageSetup paperSize="8" scale="72" fitToHeight="24" orientation="portrait" r:id="rId18"/>
    </customSheetView>
    <customSheetView guid="{D2C72E70-F766-4D56-9E10-3C91A63BB7F3}" fitToPage="1">
      <selection activeCell="C8" sqref="C8"/>
      <pageMargins left="0.70866141732283472" right="0.70866141732283472" top="0.74803149606299213" bottom="0.74803149606299213" header="0.31496062992125984" footer="0.31496062992125984"/>
      <pageSetup paperSize="8" scale="53" fitToHeight="24" orientation="portrait" r:id="rId19"/>
    </customSheetView>
    <customSheetView guid="{7CCD1884-1631-4809-8751-AE0939C32419}" fitToPage="1">
      <selection activeCell="G20" sqref="G20"/>
      <pageMargins left="0.70866141732283472" right="0.70866141732283472" top="0.74803149606299213" bottom="0.74803149606299213" header="0.31496062992125984" footer="0.31496062992125984"/>
      <pageSetup paperSize="8" scale="72" fitToHeight="24" orientation="portrait" r:id="rId20"/>
    </customSheetView>
    <customSheetView guid="{3AD1D9CC-D162-4119-AFCC-0AF9105FB248}" fitToPage="1">
      <selection activeCell="D20" sqref="D20"/>
      <pageMargins left="0.70866141732283472" right="0.70866141732283472" top="0.74803149606299213" bottom="0.74803149606299213" header="0.31496062992125984" footer="0.31496062992125984"/>
      <pageSetup paperSize="8" scale="53" fitToHeight="24" orientation="portrait" r:id="rId21"/>
    </customSheetView>
    <customSheetView guid="{931AA63B-6827-4BF4-8E25-ED232A88A09C}" fitToPage="1">
      <selection activeCell="I151" sqref="I151"/>
      <pageMargins left="0.70866141732283472" right="0.70866141732283472" top="0.74803149606299213" bottom="0.74803149606299213" header="0.31496062992125984" footer="0.31496062992125984"/>
      <pageSetup paperSize="8" scale="72" fitToHeight="24" orientation="portrait" r:id="rId22"/>
    </customSheetView>
    <customSheetView guid="{CA1DE4BE-C006-4405-B064-304EE6CCACF1}" fitToPage="1">
      <selection activeCell="L130" sqref="L130"/>
      <pageMargins left="0.70866141732283472" right="0.70866141732283472" top="0.74803149606299213" bottom="0.74803149606299213" header="0.31496062992125984" footer="0.31496062992125984"/>
      <pageSetup paperSize="8" scale="53" fitToHeight="24" orientation="portrait" r:id="rId23"/>
    </customSheetView>
    <customSheetView guid="{D3393B8E-C3CB-4E3A-976E-E4CD065299F0}" fitToPage="1" topLeftCell="E100">
      <selection activeCell="F5" sqref="F5:I109"/>
      <pageMargins left="0.70866141732283472" right="0.70866141732283472" top="0.74803149606299213" bottom="0.74803149606299213" header="0.31496062992125984" footer="0.31496062992125984"/>
      <pageSetup paperSize="8" scale="53" fitToHeight="24" orientation="portrait" r:id="rId24"/>
    </customSheetView>
    <customSheetView guid="{21329C76-F86B-400D-B8F5-F75B383E5B14}" fitToPage="1">
      <selection activeCell="L130" sqref="L130"/>
      <pageMargins left="0.70866141732283472" right="0.70866141732283472" top="0.74803149606299213" bottom="0.74803149606299213" header="0.31496062992125984" footer="0.31496062992125984"/>
      <pageSetup paperSize="8" scale="53" fitToHeight="24" orientation="portrait" r:id="rId25"/>
    </customSheetView>
    <customSheetView guid="{CFC92B1C-D4F2-414F-8F12-92F529035B08}" fitToPage="1" topLeftCell="A31">
      <selection activeCell="D5" sqref="D5"/>
      <pageMargins left="0.70866141732283472" right="0.70866141732283472" top="0.74803149606299213" bottom="0.74803149606299213" header="0.31496062992125984" footer="0.31496062992125984"/>
      <pageSetup paperSize="8" scale="45" fitToHeight="24" orientation="portrait" r:id="rId26"/>
    </customSheetView>
    <customSheetView guid="{697182B0-1BEF-4A85-93A0-596802852AF2}" fitToPage="1" topLeftCell="A206">
      <selection activeCell="B219" sqref="B219:C219"/>
      <pageMargins left="0.70866141732283472" right="0.70866141732283472" top="0.74803149606299213" bottom="0.74803149606299213" header="0.31496062992125984" footer="0.31496062992125984"/>
      <pageSetup paperSize="8" scale="53" fitToHeight="24" orientation="portrait" r:id="rId27"/>
    </customSheetView>
    <customSheetView guid="{D37F8A47-E42F-4741-BE8D-5D961F7BB394}" fitToPage="1">
      <selection activeCell="F17" sqref="F17"/>
      <pageMargins left="0.70866141732283472" right="0.70866141732283472" top="0.74803149606299213" bottom="0.74803149606299213" header="0.31496062992125984" footer="0.31496062992125984"/>
      <pageSetup paperSize="8" scale="53" fitToHeight="24" orientation="portrait" r:id="rId28"/>
    </customSheetView>
    <customSheetView guid="{C83D4249-7B44-432A-B7FB-A6ACA6880240}" fitToPage="1">
      <selection activeCell="F17" sqref="F17"/>
      <pageMargins left="0.70866141732283472" right="0.70866141732283472" top="0.74803149606299213" bottom="0.74803149606299213" header="0.31496062992125984" footer="0.31496062992125984"/>
      <pageSetup paperSize="8" scale="53" fitToHeight="24" orientation="portrait" r:id="rId29"/>
    </customSheetView>
    <customSheetView guid="{51337751-BEAF-43F3-8CC9-400B99E751E8}" fitToPage="1">
      <selection activeCell="L130" sqref="L130"/>
      <pageMargins left="0.70866141732283472" right="0.70866141732283472" top="0.74803149606299213" bottom="0.74803149606299213" header="0.31496062992125984" footer="0.31496062992125984"/>
      <pageSetup paperSize="8" scale="46" fitToHeight="24" orientation="portrait" r:id="rId30"/>
    </customSheetView>
    <customSheetView guid="{EB80C77D-AF78-41A9-A5FE-A7459DA92422}" fitToPage="1">
      <selection activeCell="N55" sqref="N55"/>
      <pageMargins left="0.70866141732283472" right="0.70866141732283472" top="0.74803149606299213" bottom="0.74803149606299213" header="0.31496062992125984" footer="0.31496062992125984"/>
      <pageSetup paperSize="8" scale="53" fitToHeight="24" orientation="portrait" r:id="rId31"/>
    </customSheetView>
  </customSheetViews>
  <mergeCells count="10">
    <mergeCell ref="D11:E11"/>
    <mergeCell ref="B117:E117"/>
    <mergeCell ref="B96:E96"/>
    <mergeCell ref="B112:E112"/>
    <mergeCell ref="B65:E65"/>
    <mergeCell ref="B75:E75"/>
    <mergeCell ref="B84:E84"/>
    <mergeCell ref="B12:C12"/>
    <mergeCell ref="B24:E24"/>
    <mergeCell ref="B55:E55"/>
  </mergeCells>
  <phoneticPr fontId="80" type="noConversion"/>
  <pageMargins left="0.70866141732283472" right="0.70866141732283472" top="0.74803149606299213" bottom="0.74803149606299213" header="0.31496062992125984" footer="0.31496062992125984"/>
  <pageSetup paperSize="8" scale="53" fitToHeight="24" orientation="portrait" r:id="rId3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9" tint="-0.249977111117893"/>
  </sheetPr>
  <dimension ref="A1:D25"/>
  <sheetViews>
    <sheetView showGridLines="0" workbookViewId="0">
      <selection activeCell="E9" sqref="E9"/>
    </sheetView>
  </sheetViews>
  <sheetFormatPr defaultColWidth="9.140625" defaultRowHeight="12"/>
  <cols>
    <col min="1" max="1" width="5.85546875" style="6" customWidth="1"/>
    <col min="2" max="2" width="9.140625" style="6"/>
    <col min="3" max="3" width="55.140625" style="6" customWidth="1"/>
    <col min="4" max="4" width="12.7109375" style="6" customWidth="1"/>
    <col min="5" max="16384" width="9.140625" style="6"/>
  </cols>
  <sheetData>
    <row r="1" spans="1:4" ht="12.75">
      <c r="A1" s="591" t="str">
        <f>HYPERLINK("#INDEX!A2","back to index page")</f>
        <v>back to index page</v>
      </c>
      <c r="B1" s="967"/>
      <c r="C1" s="975"/>
    </row>
    <row r="2" spans="1:4" ht="12.75">
      <c r="A2"/>
      <c r="B2"/>
    </row>
    <row r="3" spans="1:4" ht="12.75">
      <c r="A3"/>
      <c r="B3"/>
    </row>
    <row r="4" spans="1:4" ht="12.75">
      <c r="A4"/>
      <c r="B4"/>
    </row>
    <row r="5" spans="1:4" ht="12.75">
      <c r="A5"/>
      <c r="B5"/>
    </row>
    <row r="6" spans="1:4" ht="12.75">
      <c r="A6"/>
      <c r="B6"/>
    </row>
    <row r="7" spans="1:4" ht="12.75">
      <c r="A7"/>
      <c r="B7"/>
    </row>
    <row r="9" spans="1:4" ht="28.9" customHeight="1">
      <c r="B9" s="1149" t="s">
        <v>1317</v>
      </c>
      <c r="C9" s="1149"/>
      <c r="D9" s="1149"/>
    </row>
    <row r="10" spans="1:4">
      <c r="B10" s="46"/>
      <c r="C10" s="49"/>
      <c r="D10" s="49"/>
    </row>
    <row r="11" spans="1:4" ht="12.75" customHeight="1">
      <c r="B11" s="132"/>
      <c r="C11" s="1148" t="s">
        <v>51</v>
      </c>
      <c r="D11" s="1148"/>
    </row>
    <row r="12" spans="1:4" ht="24">
      <c r="B12" s="130"/>
      <c r="C12" s="131"/>
      <c r="D12" s="703" t="s">
        <v>171</v>
      </c>
    </row>
    <row r="13" spans="1:4">
      <c r="B13" s="130"/>
      <c r="C13" s="131"/>
      <c r="D13" s="35" t="s">
        <v>32</v>
      </c>
    </row>
    <row r="14" spans="1:4" ht="24">
      <c r="B14" s="4" t="s">
        <v>147</v>
      </c>
      <c r="C14" s="23" t="s">
        <v>189</v>
      </c>
      <c r="D14" s="153">
        <v>36327375</v>
      </c>
    </row>
    <row r="15" spans="1:4">
      <c r="B15" s="4" t="s">
        <v>148</v>
      </c>
      <c r="C15" s="121" t="s">
        <v>190</v>
      </c>
      <c r="D15" s="153">
        <v>21125</v>
      </c>
    </row>
    <row r="16" spans="1:4">
      <c r="B16" s="4" t="s">
        <v>149</v>
      </c>
      <c r="C16" s="121" t="s">
        <v>191</v>
      </c>
      <c r="D16" s="153">
        <v>36306250</v>
      </c>
    </row>
    <row r="17" spans="2:4">
      <c r="B17" s="4" t="s">
        <v>150</v>
      </c>
      <c r="C17" s="121" t="s">
        <v>112</v>
      </c>
      <c r="D17" s="153">
        <v>402249</v>
      </c>
    </row>
    <row r="18" spans="2:4">
      <c r="B18" s="4" t="s">
        <v>151</v>
      </c>
      <c r="C18" s="121" t="s">
        <v>192</v>
      </c>
      <c r="D18" s="153">
        <v>10467368</v>
      </c>
    </row>
    <row r="19" spans="2:4" ht="24">
      <c r="B19" s="4" t="s">
        <v>152</v>
      </c>
      <c r="C19" s="121" t="s">
        <v>193</v>
      </c>
      <c r="D19" s="153">
        <v>390844</v>
      </c>
    </row>
    <row r="20" spans="2:4">
      <c r="B20" s="4" t="s">
        <v>153</v>
      </c>
      <c r="C20" s="4" t="s">
        <v>107</v>
      </c>
      <c r="D20" s="153">
        <v>1967960</v>
      </c>
    </row>
    <row r="21" spans="2:4">
      <c r="B21" s="4" t="s">
        <v>154</v>
      </c>
      <c r="C21" s="4" t="s">
        <v>194</v>
      </c>
      <c r="D21" s="153">
        <v>9189948</v>
      </c>
    </row>
    <row r="22" spans="2:4">
      <c r="B22" s="4" t="s">
        <v>155</v>
      </c>
      <c r="C22" s="4" t="s">
        <v>195</v>
      </c>
      <c r="D22" s="153">
        <v>7198502</v>
      </c>
    </row>
    <row r="23" spans="2:4">
      <c r="B23" s="4" t="s">
        <v>156</v>
      </c>
      <c r="C23" s="4" t="s">
        <v>196</v>
      </c>
      <c r="D23" s="153">
        <v>5206409</v>
      </c>
    </row>
    <row r="24" spans="2:4">
      <c r="B24" s="4" t="s">
        <v>157</v>
      </c>
      <c r="C24" s="4" t="s">
        <v>111</v>
      </c>
      <c r="D24" s="153">
        <v>207022</v>
      </c>
    </row>
    <row r="25" spans="2:4" ht="24">
      <c r="B25" s="4" t="s">
        <v>158</v>
      </c>
      <c r="C25" s="129" t="s">
        <v>197</v>
      </c>
      <c r="D25" s="153">
        <v>1275948</v>
      </c>
    </row>
  </sheetData>
  <customSheetViews>
    <customSheetView guid="{5DDDA852-2807-4645-BC75-EBD4EF3323A7}">
      <selection activeCell="D27" sqref="D27"/>
      <pageMargins left="0.7" right="0.7" top="0.75" bottom="0.75" header="0.3" footer="0.3"/>
      <pageSetup paperSize="9" orientation="portrait" r:id="rId1"/>
    </customSheetView>
    <customSheetView guid="{DB462ED3-28DC-47D7-98F7-CED01F66E2C7}">
      <selection sqref="A1:C1"/>
      <pageMargins left="0.7" right="0.7" top="0.75" bottom="0.75" header="0.3" footer="0.3"/>
      <pageSetup paperSize="9" orientation="portrait" r:id="rId2"/>
    </customSheetView>
    <customSheetView guid="{BE68C6EB-1B64-4B3E-8DDC-CA26F318E610}">
      <selection activeCell="E17" sqref="E17"/>
      <pageMargins left="0.7" right="0.7" top="0.75" bottom="0.75" header="0.3" footer="0.3"/>
      <pageSetup paperSize="9" orientation="portrait" r:id="rId3"/>
    </customSheetView>
    <customSheetView guid="{5AF40965-2356-4A48-B6FA-CB814CA4D7B2}">
      <selection sqref="A1:C1"/>
      <pageMargins left="0.7" right="0.7" top="0.75" bottom="0.75" header="0.3" footer="0.3"/>
      <pageSetup paperSize="9" orientation="portrait" r:id="rId4"/>
    </customSheetView>
    <customSheetView guid="{3FCB7B24-049F-4685-83CB-5231093E0117}" topLeftCell="B1">
      <selection activeCell="D27" sqref="D27"/>
      <pageMargins left="0.7" right="0.7" top="0.75" bottom="0.75" header="0.3" footer="0.3"/>
      <pageSetup paperSize="9" orientation="portrait" r:id="rId5"/>
    </customSheetView>
    <customSheetView guid="{F277ACEF-9FF8-431F-8537-DE60B790AA4F}">
      <selection activeCell="G21" sqref="G21"/>
      <pageMargins left="0.7" right="0.7" top="0.75" bottom="0.75" header="0.3" footer="0.3"/>
    </customSheetView>
    <customSheetView guid="{08462586-B7E0-434D-B6F4-B2B21EAA5D46}">
      <selection sqref="A1:C1"/>
      <pageMargins left="0.7" right="0.7" top="0.75" bottom="0.75" header="0.3" footer="0.3"/>
      <pageSetup paperSize="9" orientation="portrait" r:id="rId6"/>
    </customSheetView>
    <customSheetView guid="{59094C18-3CB5-482F-AA6A-9C313A318EBB}">
      <selection sqref="A1:C1"/>
      <pageMargins left="0.7" right="0.7" top="0.75" bottom="0.75" header="0.3" footer="0.3"/>
      <pageSetup paperSize="9" orientation="portrait" r:id="rId7"/>
    </customSheetView>
    <customSheetView guid="{FD092655-EBEC-4730-9895-1567D9B70D5F}">
      <selection activeCell="G14" sqref="G14"/>
      <pageMargins left="0.7" right="0.7" top="0.75" bottom="0.75" header="0.3" footer="0.3"/>
    </customSheetView>
    <customSheetView guid="{7CA1DEE6-746E-4947-9BED-24AAED6E8B57}">
      <selection activeCell="D27" sqref="D27"/>
      <pageMargins left="0.7" right="0.7" top="0.75" bottom="0.75" header="0.3" footer="0.3"/>
      <pageSetup paperSize="9" orientation="portrait" r:id="rId8"/>
    </customSheetView>
    <customSheetView guid="{70E7FFDC-983F-46F7-B68F-0BE0A8C942E0}" topLeftCell="A4">
      <selection activeCell="A8" sqref="A8:C21"/>
      <pageMargins left="0.7" right="0.7" top="0.75" bottom="0.75" header="0.3" footer="0.3"/>
      <pageSetup paperSize="9" orientation="portrait" r:id="rId9"/>
    </customSheetView>
    <customSheetView guid="{F536E858-E5B2-4B36-88FC-BE776803F921}">
      <selection activeCell="G14" sqref="G14"/>
      <pageMargins left="0.7" right="0.7" top="0.75" bottom="0.75" header="0.3" footer="0.3"/>
    </customSheetView>
    <customSheetView guid="{0780CBEB-AF66-401E-9AFD-5F77700585BC}">
      <selection activeCell="F3" sqref="F3"/>
      <pageMargins left="0.7" right="0.7" top="0.75" bottom="0.75" header="0.3" footer="0.3"/>
    </customSheetView>
    <customSheetView guid="{F0048D33-26BA-4893-8BCC-88CEF82FEBB6}">
      <selection activeCell="F8" sqref="F8:H21"/>
      <pageMargins left="0.7" right="0.7" top="0.75" bottom="0.75" header="0.3" footer="0.3"/>
    </customSheetView>
    <customSheetView guid="{8A1326BD-F0AB-414F-9F91-C2BB94CC9C17}" topLeftCell="A13">
      <selection activeCell="J37" sqref="J37"/>
      <pageMargins left="0.7" right="0.7" top="0.75" bottom="0.75" header="0.3" footer="0.3"/>
    </customSheetView>
    <customSheetView guid="{FB7DEBE1-1047-4BE4-82FD-4BCA0CA8DD58}" topLeftCell="A28">
      <selection activeCell="G33" sqref="G33"/>
      <pageMargins left="0.7" right="0.7" top="0.75" bottom="0.75" header="0.3" footer="0.3"/>
    </customSheetView>
    <customSheetView guid="{B3153F5C-CAD5-4C41-96F3-3BC56052414C}" topLeftCell="A21">
      <selection activeCell="A28" sqref="A28:C41"/>
      <pageMargins left="0.7" right="0.7" top="0.75" bottom="0.75" header="0.3" footer="0.3"/>
    </customSheetView>
    <customSheetView guid="{A7B3A108-9CF6-4687-9321-110D304B17B9}">
      <selection activeCell="G14" sqref="G14"/>
      <pageMargins left="0.7" right="0.7" top="0.75" bottom="0.75" header="0.3" footer="0.3"/>
    </customSheetView>
    <customSheetView guid="{D2C72E70-F766-4D56-9E10-3C91A63BB7F3}">
      <selection activeCell="B32" sqref="B32"/>
      <pageMargins left="0.7" right="0.7" top="0.75" bottom="0.75" header="0.3" footer="0.3"/>
      <pageSetup paperSize="9" orientation="portrait" r:id="rId10"/>
    </customSheetView>
    <customSheetView guid="{7CCD1884-1631-4809-8751-AE0939C32419}">
      <selection sqref="A1:C1"/>
      <pageMargins left="0.7" right="0.7" top="0.75" bottom="0.75" header="0.3" footer="0.3"/>
    </customSheetView>
    <customSheetView guid="{3AD1D9CC-D162-4119-AFCC-0AF9105FB248}">
      <selection sqref="A1:C1"/>
      <pageMargins left="0.7" right="0.7" top="0.75" bottom="0.75" header="0.3" footer="0.3"/>
      <pageSetup paperSize="9" orientation="portrait" r:id="rId11"/>
    </customSheetView>
    <customSheetView guid="{931AA63B-6827-4BF4-8E25-ED232A88A09C}">
      <selection activeCell="G14" sqref="G14"/>
      <pageMargins left="0.7" right="0.7" top="0.75" bottom="0.75" header="0.3" footer="0.3"/>
    </customSheetView>
    <customSheetView guid="{CA1DE4BE-C006-4405-B064-304EE6CCACF1}">
      <selection sqref="A1:C1"/>
      <pageMargins left="0.7" right="0.7" top="0.75" bottom="0.75" header="0.3" footer="0.3"/>
      <pageSetup paperSize="9" orientation="portrait" r:id="rId12"/>
    </customSheetView>
    <customSheetView guid="{D3393B8E-C3CB-4E3A-976E-E4CD065299F0}" topLeftCell="A31">
      <selection activeCell="F8" sqref="F8:H21"/>
      <pageMargins left="0.7" right="0.7" top="0.75" bottom="0.75" header="0.3" footer="0.3"/>
      <pageSetup paperSize="9" orientation="portrait" r:id="rId13"/>
    </customSheetView>
    <customSheetView guid="{21329C76-F86B-400D-B8F5-F75B383E5B14}">
      <selection sqref="A1:C1"/>
      <pageMargins left="0.7" right="0.7" top="0.75" bottom="0.75" header="0.3" footer="0.3"/>
      <pageSetup paperSize="9" orientation="portrait" r:id="rId14"/>
    </customSheetView>
    <customSheetView guid="{CFC92B1C-D4F2-414F-8F12-92F529035B08}">
      <selection activeCell="E13" sqref="E13"/>
      <pageMargins left="0.7" right="0.7" top="0.75" bottom="0.75" header="0.3" footer="0.3"/>
      <pageSetup paperSize="9" orientation="portrait" r:id="rId15"/>
    </customSheetView>
    <customSheetView guid="{697182B0-1BEF-4A85-93A0-596802852AF2}">
      <selection sqref="A1:C1"/>
      <pageMargins left="0.7" right="0.7" top="0.75" bottom="0.75" header="0.3" footer="0.3"/>
      <pageSetup paperSize="9" orientation="portrait" r:id="rId16"/>
    </customSheetView>
    <customSheetView guid="{D37F8A47-E42F-4741-BE8D-5D961F7BB394}">
      <selection activeCell="E17" sqref="E17"/>
      <pageMargins left="0.7" right="0.7" top="0.75" bottom="0.75" header="0.3" footer="0.3"/>
      <pageSetup paperSize="9" orientation="portrait" r:id="rId17"/>
    </customSheetView>
    <customSheetView guid="{C83D4249-7B44-432A-B7FB-A6ACA6880240}">
      <selection activeCell="E17" sqref="E17"/>
      <pageMargins left="0.7" right="0.7" top="0.75" bottom="0.75" header="0.3" footer="0.3"/>
      <pageSetup paperSize="9" orientation="portrait" r:id="rId18"/>
    </customSheetView>
    <customSheetView guid="{51337751-BEAF-43F3-8CC9-400B99E751E8}" topLeftCell="A19">
      <selection activeCell="D35" sqref="D35"/>
      <pageMargins left="0.7" right="0.7" top="0.75" bottom="0.75" header="0.3" footer="0.3"/>
      <pageSetup paperSize="9" orientation="portrait" r:id="rId19"/>
    </customSheetView>
    <customSheetView guid="{EB80C77D-AF78-41A9-A5FE-A7459DA92422}">
      <selection activeCell="N55" sqref="N55"/>
      <pageMargins left="0.7" right="0.7" top="0.75" bottom="0.75" header="0.3" footer="0.3"/>
      <pageSetup paperSize="9" orientation="portrait" r:id="rId20"/>
    </customSheetView>
  </customSheetViews>
  <mergeCells count="2">
    <mergeCell ref="C11:D11"/>
    <mergeCell ref="B9:D9"/>
  </mergeCells>
  <pageMargins left="0.7" right="0.7" top="0.75" bottom="0.75" header="0.3" footer="0.3"/>
  <pageSetup paperSize="9" orientation="portrait" r:id="rId2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9" tint="-0.249977111117893"/>
  </sheetPr>
  <dimension ref="A1:D16"/>
  <sheetViews>
    <sheetView showGridLines="0" workbookViewId="0">
      <selection activeCell="D1" sqref="D1"/>
    </sheetView>
  </sheetViews>
  <sheetFormatPr defaultColWidth="9.140625" defaultRowHeight="12"/>
  <cols>
    <col min="1" max="1" width="5.85546875" style="3" customWidth="1"/>
    <col min="2" max="2" width="11.5703125" style="3" customWidth="1"/>
    <col min="3" max="3" width="38.85546875" style="3" bestFit="1" customWidth="1"/>
    <col min="4" max="4" width="10.42578125" style="5" bestFit="1" customWidth="1"/>
    <col min="5" max="16384" width="9.140625" style="3"/>
  </cols>
  <sheetData>
    <row r="1" spans="1:4" ht="12.75">
      <c r="A1" s="588" t="str">
        <f>HYPERLINK("#INDEX!A2","back to index page")</f>
        <v>back to index page</v>
      </c>
      <c r="B1" s="960"/>
      <c r="C1" s="978"/>
      <c r="D1" s="3"/>
    </row>
    <row r="2" spans="1:4" ht="12.75">
      <c r="A2"/>
      <c r="C2" s="5"/>
      <c r="D2" s="3"/>
    </row>
    <row r="3" spans="1:4" ht="12.75">
      <c r="A3"/>
      <c r="C3" s="5"/>
      <c r="D3" s="3"/>
    </row>
    <row r="4" spans="1:4" ht="12.75">
      <c r="A4"/>
      <c r="C4" s="5"/>
      <c r="D4" s="3"/>
    </row>
    <row r="5" spans="1:4" ht="12.75">
      <c r="A5"/>
      <c r="C5" s="5"/>
      <c r="D5" s="3"/>
    </row>
    <row r="6" spans="1:4" ht="12.75">
      <c r="A6"/>
      <c r="C6" s="5"/>
      <c r="D6" s="3"/>
    </row>
    <row r="7" spans="1:4" ht="12.75">
      <c r="A7"/>
    </row>
    <row r="9" spans="1:4">
      <c r="B9" s="493" t="s">
        <v>1793</v>
      </c>
      <c r="C9" s="494"/>
      <c r="D9" s="521"/>
    </row>
    <row r="11" spans="1:4" ht="12.75" customHeight="1">
      <c r="B11" s="28"/>
      <c r="C11" s="1012" t="s">
        <v>554</v>
      </c>
      <c r="D11" s="1011"/>
    </row>
    <row r="12" spans="1:4">
      <c r="B12" s="704"/>
      <c r="C12" s="704"/>
      <c r="D12" s="142" t="s">
        <v>569</v>
      </c>
    </row>
    <row r="13" spans="1:4">
      <c r="B13" s="141" t="s">
        <v>562</v>
      </c>
      <c r="C13" s="135"/>
      <c r="D13" s="138" t="s">
        <v>32</v>
      </c>
    </row>
    <row r="14" spans="1:4">
      <c r="B14" s="328" t="s">
        <v>265</v>
      </c>
      <c r="C14" s="135" t="s">
        <v>570</v>
      </c>
      <c r="D14" s="329">
        <v>19214703</v>
      </c>
    </row>
    <row r="15" spans="1:4">
      <c r="B15" s="328" t="s">
        <v>266</v>
      </c>
      <c r="C15" s="135" t="s">
        <v>571</v>
      </c>
      <c r="D15" s="330">
        <v>1.9599990694625882E-2</v>
      </c>
    </row>
    <row r="16" spans="1:4">
      <c r="B16" s="328" t="s">
        <v>267</v>
      </c>
      <c r="C16" s="135" t="s">
        <v>572</v>
      </c>
      <c r="D16" s="329">
        <v>376608</v>
      </c>
    </row>
  </sheetData>
  <customSheetViews>
    <customSheetView guid="{5DDDA852-2807-4645-BC75-EBD4EF3323A7}">
      <selection activeCell="E26" sqref="E26"/>
      <pageMargins left="0.7" right="0.7" top="0.75" bottom="0.75" header="0.3" footer="0.3"/>
      <pageSetup paperSize="9" orientation="portrait" r:id="rId1"/>
    </customSheetView>
    <customSheetView guid="{DB462ED3-28DC-47D7-98F7-CED01F66E2C7}">
      <selection activeCell="C8" sqref="C8"/>
      <pageMargins left="0.7" right="0.7" top="0.75" bottom="0.75" header="0.3" footer="0.3"/>
      <pageSetup paperSize="9" orientation="portrait" r:id="rId2"/>
    </customSheetView>
    <customSheetView guid="{BE68C6EB-1B64-4B3E-8DDC-CA26F318E610}">
      <selection activeCell="D4" sqref="D4"/>
      <pageMargins left="0.7" right="0.7" top="0.75" bottom="0.75" header="0.3" footer="0.3"/>
      <pageSetup paperSize="9" orientation="portrait" r:id="rId3"/>
    </customSheetView>
    <customSheetView guid="{5AF40965-2356-4A48-B6FA-CB814CA4D7B2}">
      <selection activeCell="C8" sqref="C8"/>
      <pageMargins left="0.7" right="0.7" top="0.75" bottom="0.75" header="0.3" footer="0.3"/>
      <pageSetup paperSize="9" orientation="portrait" r:id="rId4"/>
    </customSheetView>
    <customSheetView guid="{3FCB7B24-049F-4685-83CB-5231093E0117}" topLeftCell="A9">
      <selection activeCell="F24" sqref="F24"/>
      <pageMargins left="0.7" right="0.7" top="0.75" bottom="0.75" header="0.3" footer="0.3"/>
      <pageSetup paperSize="9" orientation="portrait" r:id="rId5"/>
    </customSheetView>
    <customSheetView guid="{F277ACEF-9FF8-431F-8537-DE60B790AA4F}">
      <selection activeCell="B26" sqref="B26"/>
      <pageMargins left="0.7" right="0.7" top="0.75" bottom="0.75" header="0.3" footer="0.3"/>
    </customSheetView>
    <customSheetView guid="{08462586-B7E0-434D-B6F4-B2B21EAA5D46}">
      <selection activeCell="C8" sqref="C8"/>
      <pageMargins left="0.7" right="0.7" top="0.75" bottom="0.75" header="0.3" footer="0.3"/>
      <pageSetup paperSize="9" orientation="portrait" r:id="rId6"/>
    </customSheetView>
    <customSheetView guid="{59094C18-3CB5-482F-AA6A-9C313A318EBB}">
      <selection activeCell="C8" sqref="C8"/>
      <pageMargins left="0.7" right="0.7" top="0.75" bottom="0.75" header="0.3" footer="0.3"/>
      <pageSetup paperSize="9" orientation="portrait" r:id="rId7"/>
    </customSheetView>
    <customSheetView guid="{FD092655-EBEC-4730-9895-1567D9B70D5F}">
      <selection activeCell="C8" sqref="C8"/>
      <pageMargins left="0.7" right="0.7" top="0.75" bottom="0.75" header="0.3" footer="0.3"/>
    </customSheetView>
    <customSheetView guid="{7CA1DEE6-746E-4947-9BED-24AAED6E8B57}">
      <selection activeCell="B25" sqref="B25"/>
      <pageMargins left="0.7" right="0.7" top="0.75" bottom="0.75" header="0.3" footer="0.3"/>
      <pageSetup paperSize="9" orientation="portrait" r:id="rId8"/>
    </customSheetView>
    <customSheetView guid="{70E7FFDC-983F-46F7-B68F-0BE0A8C942E0}">
      <selection activeCell="B19" sqref="B19"/>
      <pageMargins left="0.7" right="0.7" top="0.75" bottom="0.75" header="0.3" footer="0.3"/>
    </customSheetView>
    <customSheetView guid="{F536E858-E5B2-4B36-88FC-BE776803F921}">
      <selection activeCell="C8" sqref="C8"/>
      <pageMargins left="0.7" right="0.7" top="0.75" bottom="0.75" header="0.3" footer="0.3"/>
    </customSheetView>
    <customSheetView guid="{0780CBEB-AF66-401E-9AFD-5F77700585BC}">
      <selection activeCell="B39" sqref="B39"/>
      <pageMargins left="0.7" right="0.7" top="0.75" bottom="0.75" header="0.3" footer="0.3"/>
    </customSheetView>
    <customSheetView guid="{F0048D33-26BA-4893-8BCC-88CEF82FEBB6}">
      <selection activeCell="H38" sqref="H38"/>
      <pageMargins left="0.7" right="0.7" top="0.75" bottom="0.75" header="0.3" footer="0.3"/>
      <pageSetup paperSize="9" orientation="portrait" r:id="rId9"/>
    </customSheetView>
    <customSheetView guid="{8A1326BD-F0AB-414F-9F91-C2BB94CC9C17}">
      <selection activeCell="H25" sqref="H25"/>
      <pageMargins left="0.7" right="0.7" top="0.75" bottom="0.75" header="0.3" footer="0.3"/>
    </customSheetView>
    <customSheetView guid="{FB7DEBE1-1047-4BE4-82FD-4BCA0CA8DD58}">
      <selection activeCell="D12" sqref="D12"/>
      <pageMargins left="0.7" right="0.7" top="0.75" bottom="0.75" header="0.3" footer="0.3"/>
    </customSheetView>
    <customSheetView guid="{B3153F5C-CAD5-4C41-96F3-3BC56052414C}" topLeftCell="A7">
      <selection activeCell="A15" sqref="A15:C20"/>
      <pageMargins left="0.7" right="0.7" top="0.75" bottom="0.75" header="0.3" footer="0.3"/>
    </customSheetView>
    <customSheetView guid="{A7B3A108-9CF6-4687-9321-110D304B17B9}">
      <selection activeCell="H25" sqref="H25"/>
      <pageMargins left="0.7" right="0.7" top="0.75" bottom="0.75" header="0.3" footer="0.3"/>
    </customSheetView>
    <customSheetView guid="{D2C72E70-F766-4D56-9E10-3C91A63BB7F3}">
      <selection activeCell="B22" sqref="B22"/>
      <pageMargins left="0.7" right="0.7" top="0.75" bottom="0.75" header="0.3" footer="0.3"/>
      <pageSetup paperSize="9" orientation="portrait" r:id="rId10"/>
    </customSheetView>
    <customSheetView guid="{7CCD1884-1631-4809-8751-AE0939C32419}">
      <selection activeCell="E26" sqref="E26"/>
      <pageMargins left="0.7" right="0.7" top="0.75" bottom="0.75" header="0.3" footer="0.3"/>
    </customSheetView>
    <customSheetView guid="{3AD1D9CC-D162-4119-AFCC-0AF9105FB248}">
      <selection activeCell="C31" sqref="C31"/>
      <pageMargins left="0.7" right="0.7" top="0.75" bottom="0.75" header="0.3" footer="0.3"/>
    </customSheetView>
    <customSheetView guid="{931AA63B-6827-4BF4-8E25-ED232A88A09C}">
      <selection activeCell="C8" sqref="C8"/>
      <pageMargins left="0.7" right="0.7" top="0.75" bottom="0.75" header="0.3" footer="0.3"/>
    </customSheetView>
    <customSheetView guid="{CA1DE4BE-C006-4405-B064-304EE6CCACF1}">
      <selection activeCell="C8" sqref="C8"/>
      <pageMargins left="0.7" right="0.7" top="0.75" bottom="0.75" header="0.3" footer="0.3"/>
      <pageSetup paperSize="9" orientation="portrait" r:id="rId11"/>
    </customSheetView>
    <customSheetView guid="{D3393B8E-C3CB-4E3A-976E-E4CD065299F0}">
      <selection activeCell="G5" sqref="G5:I10"/>
      <pageMargins left="0.7" right="0.7" top="0.75" bottom="0.75" header="0.3" footer="0.3"/>
    </customSheetView>
    <customSheetView guid="{21329C76-F86B-400D-B8F5-F75B383E5B14}">
      <selection activeCell="C8" sqref="C8"/>
      <pageMargins left="0.7" right="0.7" top="0.75" bottom="0.75" header="0.3" footer="0.3"/>
      <pageSetup paperSize="9" orientation="portrait" r:id="rId12"/>
    </customSheetView>
    <customSheetView guid="{CFC92B1C-D4F2-414F-8F12-92F529035B08}">
      <selection activeCell="C31" sqref="C31"/>
      <pageMargins left="0.7" right="0.7" top="0.75" bottom="0.75" header="0.3" footer="0.3"/>
      <pageSetup paperSize="9" orientation="portrait" r:id="rId13"/>
    </customSheetView>
    <customSheetView guid="{697182B0-1BEF-4A85-93A0-596802852AF2}">
      <selection activeCell="C8" sqref="C8"/>
      <pageMargins left="0.7" right="0.7" top="0.75" bottom="0.75" header="0.3" footer="0.3"/>
      <pageSetup paperSize="9" orientation="portrait" r:id="rId14"/>
    </customSheetView>
    <customSheetView guid="{D37F8A47-E42F-4741-BE8D-5D961F7BB394}">
      <selection activeCell="D4" sqref="D4"/>
      <pageMargins left="0.7" right="0.7" top="0.75" bottom="0.75" header="0.3" footer="0.3"/>
      <pageSetup paperSize="9" orientation="portrait" r:id="rId15"/>
    </customSheetView>
    <customSheetView guid="{C83D4249-7B44-432A-B7FB-A6ACA6880240}">
      <selection activeCell="D4" sqref="D4"/>
      <pageMargins left="0.7" right="0.7" top="0.75" bottom="0.75" header="0.3" footer="0.3"/>
      <pageSetup paperSize="9" orientation="portrait" r:id="rId16"/>
    </customSheetView>
    <customSheetView guid="{51337751-BEAF-43F3-8CC9-400B99E751E8}">
      <selection activeCell="B4" sqref="B4"/>
      <pageMargins left="0.7" right="0.7" top="0.75" bottom="0.75" header="0.3" footer="0.3"/>
      <pageSetup paperSize="9" orientation="portrait" r:id="rId17"/>
    </customSheetView>
    <customSheetView guid="{EB80C77D-AF78-41A9-A5FE-A7459DA92422}">
      <selection activeCell="N55" sqref="N55"/>
      <pageMargins left="0.7" right="0.7" top="0.75" bottom="0.75" header="0.3" footer="0.3"/>
      <pageSetup paperSize="9" orientation="portrait" r:id="rId18"/>
    </customSheetView>
  </customSheetViews>
  <mergeCells count="1">
    <mergeCell ref="C11:D11"/>
  </mergeCells>
  <pageMargins left="0.7" right="0.7" top="0.75" bottom="0.75" header="0.3" footer="0.3"/>
  <pageSetup paperSize="9" orientation="portrait" r:id="rId19"/>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9" tint="-0.249977111117893"/>
  </sheetPr>
  <dimension ref="A1:P82"/>
  <sheetViews>
    <sheetView showGridLines="0" topLeftCell="A17" workbookViewId="0">
      <selection activeCell="U26" sqref="U26"/>
    </sheetView>
  </sheetViews>
  <sheetFormatPr defaultColWidth="9.140625" defaultRowHeight="12"/>
  <cols>
    <col min="1" max="1" width="5.85546875" style="3" customWidth="1"/>
    <col min="2" max="2" width="10.85546875" style="3" customWidth="1"/>
    <col min="3" max="3" width="17.42578125" style="3" bestFit="1" customWidth="1"/>
    <col min="4" max="4" width="16.5703125" style="3" bestFit="1" customWidth="1"/>
    <col min="5" max="5" width="14" style="3" customWidth="1"/>
    <col min="6" max="6" width="11.140625" style="3" customWidth="1"/>
    <col min="7" max="9" width="9.140625" style="3"/>
    <col min="10" max="10" width="12.140625" style="3" customWidth="1"/>
    <col min="11" max="15" width="9.140625" style="3"/>
    <col min="16" max="16" width="25.42578125" style="3" customWidth="1"/>
    <col min="17" max="16384" width="9.140625" style="3"/>
  </cols>
  <sheetData>
    <row r="1" spans="1:16" ht="12.75">
      <c r="A1" s="588" t="str">
        <f>HYPERLINK("#INDEX!A2","back to index page")</f>
        <v>back to index page</v>
      </c>
      <c r="B1" s="960"/>
      <c r="C1" s="960"/>
    </row>
    <row r="4" spans="1:16">
      <c r="D4" s="43"/>
      <c r="E4" s="43"/>
      <c r="F4" s="43"/>
      <c r="G4" s="43"/>
      <c r="H4" s="43"/>
      <c r="I4" s="43"/>
      <c r="J4" s="43"/>
      <c r="K4" s="43"/>
      <c r="L4" s="43"/>
    </row>
    <row r="5" spans="1:16" ht="27" customHeight="1">
      <c r="B5" s="1150" t="s">
        <v>1794</v>
      </c>
      <c r="C5" s="1150"/>
      <c r="D5" s="1150"/>
      <c r="E5" s="1150"/>
      <c r="F5" s="1150"/>
      <c r="G5" s="1150"/>
      <c r="H5" s="1150"/>
      <c r="I5" s="1150"/>
      <c r="J5" s="1150"/>
      <c r="K5" s="1150"/>
      <c r="L5" s="1150"/>
    </row>
    <row r="8" spans="1:16" ht="12.75" customHeight="1">
      <c r="D8" s="43"/>
      <c r="E8" s="43"/>
      <c r="F8" s="43"/>
      <c r="G8" s="43"/>
      <c r="H8" s="43"/>
      <c r="I8" s="1011" t="s">
        <v>554</v>
      </c>
      <c r="J8" s="1011"/>
      <c r="K8" s="1011"/>
      <c r="L8" s="1011"/>
    </row>
    <row r="9" spans="1:16" ht="36" customHeight="1">
      <c r="B9" s="1157" t="s">
        <v>562</v>
      </c>
      <c r="C9" s="1159"/>
      <c r="D9" s="1151" t="s">
        <v>573</v>
      </c>
      <c r="E9" s="1151" t="s">
        <v>574</v>
      </c>
      <c r="F9" s="1151" t="s">
        <v>1707</v>
      </c>
      <c r="G9" s="1154" t="s">
        <v>563</v>
      </c>
      <c r="H9" s="1155"/>
      <c r="I9" s="1156"/>
      <c r="J9" s="1153" t="s">
        <v>1134</v>
      </c>
      <c r="K9" s="1151" t="s">
        <v>564</v>
      </c>
      <c r="L9" s="1151" t="s">
        <v>565</v>
      </c>
    </row>
    <row r="10" spans="1:16" ht="62.45" customHeight="1">
      <c r="B10" s="1158"/>
      <c r="C10" s="1160"/>
      <c r="D10" s="1152"/>
      <c r="E10" s="1152"/>
      <c r="F10" s="1152"/>
      <c r="G10" s="140" t="s">
        <v>566</v>
      </c>
      <c r="H10" s="140" t="s">
        <v>567</v>
      </c>
      <c r="I10" s="140" t="s">
        <v>64</v>
      </c>
      <c r="J10" s="1152"/>
      <c r="K10" s="1152"/>
      <c r="L10" s="1152"/>
      <c r="P10" s="993" t="s">
        <v>2049</v>
      </c>
    </row>
    <row r="11" spans="1:16" s="137" customFormat="1">
      <c r="B11" s="135"/>
      <c r="C11" s="135"/>
      <c r="D11" s="136" t="s">
        <v>32</v>
      </c>
      <c r="E11" s="136" t="s">
        <v>1708</v>
      </c>
      <c r="F11" s="136" t="s">
        <v>1112</v>
      </c>
      <c r="G11" s="136" t="s">
        <v>1113</v>
      </c>
      <c r="H11" s="136" t="s">
        <v>1114</v>
      </c>
      <c r="I11" s="136" t="s">
        <v>1216</v>
      </c>
      <c r="J11" s="136" t="s">
        <v>1217</v>
      </c>
      <c r="K11" s="136" t="s">
        <v>1218</v>
      </c>
      <c r="L11" s="136" t="s">
        <v>1219</v>
      </c>
      <c r="P11" s="994" t="s">
        <v>2051</v>
      </c>
    </row>
    <row r="12" spans="1:16">
      <c r="B12" s="193" t="s">
        <v>265</v>
      </c>
      <c r="C12" s="4" t="s">
        <v>568</v>
      </c>
      <c r="D12" s="194"/>
      <c r="E12" s="194"/>
      <c r="F12" s="194"/>
      <c r="G12" s="194"/>
      <c r="H12" s="194"/>
      <c r="I12" s="194"/>
      <c r="J12" s="194"/>
      <c r="K12" s="194"/>
      <c r="L12" s="194"/>
      <c r="P12" s="994" t="s">
        <v>2052</v>
      </c>
    </row>
    <row r="13" spans="1:16">
      <c r="B13" s="4"/>
      <c r="C13" s="195" t="s">
        <v>65</v>
      </c>
      <c r="D13" s="159">
        <v>23846326</v>
      </c>
      <c r="E13" s="196">
        <v>0</v>
      </c>
      <c r="F13" s="196">
        <v>23846326</v>
      </c>
      <c r="G13" s="197">
        <v>1338665</v>
      </c>
      <c r="H13" s="196">
        <v>0</v>
      </c>
      <c r="I13" s="197">
        <v>1338665</v>
      </c>
      <c r="J13" s="197">
        <v>16733310</v>
      </c>
      <c r="K13" s="327">
        <v>0.96199999999999997</v>
      </c>
      <c r="L13" s="198">
        <v>0.02</v>
      </c>
      <c r="P13" s="994" t="s">
        <v>2053</v>
      </c>
    </row>
    <row r="14" spans="1:16">
      <c r="B14" s="4"/>
      <c r="C14" s="195" t="s">
        <v>68</v>
      </c>
      <c r="D14" s="159">
        <v>406465</v>
      </c>
      <c r="E14" s="196">
        <v>0</v>
      </c>
      <c r="F14" s="196">
        <v>406465</v>
      </c>
      <c r="G14" s="197">
        <v>6619</v>
      </c>
      <c r="H14" s="196">
        <v>0</v>
      </c>
      <c r="I14" s="197">
        <v>6619</v>
      </c>
      <c r="J14" s="197">
        <v>82732</v>
      </c>
      <c r="K14" s="327">
        <v>4.7999999999999996E-3</v>
      </c>
      <c r="L14" s="198">
        <v>5.0000000000000001E-3</v>
      </c>
      <c r="P14" s="994" t="s">
        <v>2054</v>
      </c>
    </row>
    <row r="15" spans="1:16">
      <c r="B15" s="4"/>
      <c r="C15" s="195" t="s">
        <v>70</v>
      </c>
      <c r="D15" s="159">
        <v>297383</v>
      </c>
      <c r="E15" s="196">
        <v>0</v>
      </c>
      <c r="F15" s="196">
        <v>297383</v>
      </c>
      <c r="G15" s="197">
        <v>23642</v>
      </c>
      <c r="H15" s="196">
        <v>0</v>
      </c>
      <c r="I15" s="197">
        <v>23642</v>
      </c>
      <c r="J15" s="197">
        <v>295522</v>
      </c>
      <c r="K15" s="327">
        <v>1.7000000000000001E-2</v>
      </c>
      <c r="L15" s="198">
        <v>0.02</v>
      </c>
      <c r="P15" s="994" t="s">
        <v>2055</v>
      </c>
    </row>
    <row r="16" spans="1:16">
      <c r="B16" s="4"/>
      <c r="C16" s="195" t="s">
        <v>96</v>
      </c>
      <c r="D16" s="159">
        <v>177326</v>
      </c>
      <c r="E16" s="196">
        <v>0</v>
      </c>
      <c r="F16" s="196">
        <v>177326</v>
      </c>
      <c r="G16" s="196">
        <v>6643</v>
      </c>
      <c r="H16" s="196">
        <v>0</v>
      </c>
      <c r="I16" s="197">
        <v>6643</v>
      </c>
      <c r="J16" s="197">
        <v>83041</v>
      </c>
      <c r="K16" s="327">
        <v>4.7999999999999996E-3</v>
      </c>
      <c r="L16" s="198">
        <v>0</v>
      </c>
      <c r="P16" s="994" t="s">
        <v>2056</v>
      </c>
    </row>
    <row r="17" spans="2:16">
      <c r="B17" s="4"/>
      <c r="C17" s="195" t="s">
        <v>86</v>
      </c>
      <c r="D17" s="159">
        <v>64336</v>
      </c>
      <c r="E17" s="196">
        <v>0</v>
      </c>
      <c r="F17" s="196">
        <v>64336</v>
      </c>
      <c r="G17" s="196">
        <v>60</v>
      </c>
      <c r="H17" s="196">
        <v>0</v>
      </c>
      <c r="I17" s="197">
        <v>60</v>
      </c>
      <c r="J17" s="197">
        <v>753</v>
      </c>
      <c r="K17" s="327">
        <v>0</v>
      </c>
      <c r="L17" s="198">
        <v>0</v>
      </c>
      <c r="P17" s="994" t="s">
        <v>2057</v>
      </c>
    </row>
    <row r="18" spans="2:16">
      <c r="B18" s="4"/>
      <c r="C18" s="195" t="s">
        <v>576</v>
      </c>
      <c r="D18" s="159">
        <v>36724</v>
      </c>
      <c r="E18" s="196">
        <v>0</v>
      </c>
      <c r="F18" s="196">
        <v>36724</v>
      </c>
      <c r="G18" s="196">
        <v>2426</v>
      </c>
      <c r="H18" s="196">
        <v>0</v>
      </c>
      <c r="I18" s="197">
        <v>2426</v>
      </c>
      <c r="J18" s="197">
        <v>30329</v>
      </c>
      <c r="K18" s="327">
        <v>1.6999999999999999E-3</v>
      </c>
      <c r="L18" s="198">
        <v>0</v>
      </c>
      <c r="P18" s="994" t="s">
        <v>2058</v>
      </c>
    </row>
    <row r="19" spans="2:16">
      <c r="B19" s="4"/>
      <c r="C19" s="195" t="s">
        <v>944</v>
      </c>
      <c r="D19" s="159">
        <v>33668</v>
      </c>
      <c r="E19" s="196">
        <v>0</v>
      </c>
      <c r="F19" s="196">
        <v>33668</v>
      </c>
      <c r="G19" s="197">
        <v>2516</v>
      </c>
      <c r="H19" s="196">
        <v>0</v>
      </c>
      <c r="I19" s="197">
        <v>2516</v>
      </c>
      <c r="J19" s="197">
        <v>31454</v>
      </c>
      <c r="K19" s="327">
        <v>1.8E-3</v>
      </c>
      <c r="L19" s="198">
        <v>0</v>
      </c>
      <c r="P19" s="994" t="s">
        <v>2059</v>
      </c>
    </row>
    <row r="20" spans="2:16">
      <c r="B20" s="4"/>
      <c r="C20" s="195" t="s">
        <v>69</v>
      </c>
      <c r="D20" s="159">
        <v>26880</v>
      </c>
      <c r="E20" s="196">
        <v>0</v>
      </c>
      <c r="F20" s="196">
        <v>26880</v>
      </c>
      <c r="G20" s="196">
        <v>1939</v>
      </c>
      <c r="H20" s="196">
        <v>0</v>
      </c>
      <c r="I20" s="197">
        <v>1939</v>
      </c>
      <c r="J20" s="197">
        <v>24236</v>
      </c>
      <c r="K20" s="327">
        <v>1.4E-3</v>
      </c>
      <c r="L20" s="198">
        <v>0</v>
      </c>
      <c r="P20" s="994" t="s">
        <v>2060</v>
      </c>
    </row>
    <row r="21" spans="2:16">
      <c r="B21" s="4"/>
      <c r="C21" s="195" t="s">
        <v>72</v>
      </c>
      <c r="D21" s="159">
        <v>26125</v>
      </c>
      <c r="E21" s="196">
        <v>0</v>
      </c>
      <c r="F21" s="196">
        <v>26125</v>
      </c>
      <c r="G21" s="196">
        <v>1836</v>
      </c>
      <c r="H21" s="196">
        <v>0</v>
      </c>
      <c r="I21" s="197">
        <v>1836</v>
      </c>
      <c r="J21" s="197">
        <v>22956</v>
      </c>
      <c r="K21" s="327">
        <v>1.2999999999999999E-3</v>
      </c>
      <c r="L21" s="198">
        <v>0.01</v>
      </c>
      <c r="P21" s="994" t="s">
        <v>2061</v>
      </c>
    </row>
    <row r="22" spans="2:16">
      <c r="B22" s="4"/>
      <c r="C22" s="195" t="s">
        <v>82</v>
      </c>
      <c r="D22" s="159">
        <v>20493</v>
      </c>
      <c r="E22" s="196">
        <v>0</v>
      </c>
      <c r="F22" s="196">
        <v>20493</v>
      </c>
      <c r="G22" s="196">
        <v>1617</v>
      </c>
      <c r="H22" s="196">
        <v>0</v>
      </c>
      <c r="I22" s="197">
        <v>1617</v>
      </c>
      <c r="J22" s="197">
        <v>20214</v>
      </c>
      <c r="K22" s="327">
        <v>1.1999999999999999E-3</v>
      </c>
      <c r="L22" s="198">
        <v>0</v>
      </c>
      <c r="P22" s="994" t="s">
        <v>2062</v>
      </c>
    </row>
    <row r="23" spans="2:16">
      <c r="B23" s="4"/>
      <c r="C23" s="195" t="s">
        <v>99</v>
      </c>
      <c r="D23" s="159">
        <v>16018</v>
      </c>
      <c r="E23" s="196">
        <v>0</v>
      </c>
      <c r="F23" s="196">
        <v>16018</v>
      </c>
      <c r="G23" s="197">
        <v>444</v>
      </c>
      <c r="H23" s="196">
        <v>0</v>
      </c>
      <c r="I23" s="197">
        <v>444</v>
      </c>
      <c r="J23" s="197">
        <v>5545</v>
      </c>
      <c r="K23" s="327">
        <v>2.9999999999999997E-4</v>
      </c>
      <c r="L23" s="198">
        <v>0</v>
      </c>
      <c r="P23" s="994" t="s">
        <v>2063</v>
      </c>
    </row>
    <row r="24" spans="2:16">
      <c r="B24" s="4"/>
      <c r="C24" s="195" t="s">
        <v>66</v>
      </c>
      <c r="D24" s="159">
        <v>10844</v>
      </c>
      <c r="E24" s="196">
        <v>0</v>
      </c>
      <c r="F24" s="196">
        <v>10844</v>
      </c>
      <c r="G24" s="196">
        <v>577</v>
      </c>
      <c r="H24" s="196">
        <v>0</v>
      </c>
      <c r="I24" s="197">
        <v>577</v>
      </c>
      <c r="J24" s="197">
        <v>7217</v>
      </c>
      <c r="K24" s="327">
        <v>4.0000000000000002E-4</v>
      </c>
      <c r="L24" s="198">
        <v>7.4999999999999997E-3</v>
      </c>
      <c r="P24" s="994" t="s">
        <v>2064</v>
      </c>
    </row>
    <row r="25" spans="2:16">
      <c r="B25" s="4"/>
      <c r="C25" s="195" t="s">
        <v>89</v>
      </c>
      <c r="D25" s="159">
        <v>9321</v>
      </c>
      <c r="E25" s="196">
        <v>0</v>
      </c>
      <c r="F25" s="196">
        <v>9321</v>
      </c>
      <c r="G25" s="196">
        <v>391</v>
      </c>
      <c r="H25" s="196">
        <v>0</v>
      </c>
      <c r="I25" s="197">
        <v>391</v>
      </c>
      <c r="J25" s="197">
        <v>4882</v>
      </c>
      <c r="K25" s="327">
        <v>2.9999999999999997E-4</v>
      </c>
      <c r="L25" s="198">
        <v>0.01</v>
      </c>
      <c r="P25" s="994" t="s">
        <v>2065</v>
      </c>
    </row>
    <row r="26" spans="2:16">
      <c r="B26" s="4"/>
      <c r="C26" s="195" t="s">
        <v>78</v>
      </c>
      <c r="D26" s="159">
        <v>8488</v>
      </c>
      <c r="E26" s="196">
        <v>0</v>
      </c>
      <c r="F26" s="196">
        <v>8488</v>
      </c>
      <c r="G26" s="196">
        <v>541</v>
      </c>
      <c r="H26" s="196">
        <v>0</v>
      </c>
      <c r="I26" s="197">
        <v>541</v>
      </c>
      <c r="J26" s="197">
        <v>6762</v>
      </c>
      <c r="K26" s="327">
        <v>4.0000000000000002E-4</v>
      </c>
      <c r="L26" s="198">
        <v>0</v>
      </c>
      <c r="P26" s="994" t="s">
        <v>2066</v>
      </c>
    </row>
    <row r="27" spans="2:16">
      <c r="B27" s="4"/>
      <c r="C27" s="195" t="s">
        <v>90</v>
      </c>
      <c r="D27" s="159">
        <v>8151</v>
      </c>
      <c r="E27" s="196">
        <v>0</v>
      </c>
      <c r="F27" s="196">
        <v>8151</v>
      </c>
      <c r="G27" s="196">
        <v>550</v>
      </c>
      <c r="H27" s="196">
        <v>0</v>
      </c>
      <c r="I27" s="197">
        <v>550</v>
      </c>
      <c r="J27" s="197">
        <v>6872</v>
      </c>
      <c r="K27" s="327">
        <v>4.0000000000000002E-4</v>
      </c>
      <c r="L27" s="198">
        <v>0</v>
      </c>
      <c r="P27" s="994" t="s">
        <v>2067</v>
      </c>
    </row>
    <row r="28" spans="2:16">
      <c r="B28" s="4"/>
      <c r="C28" s="195" t="s">
        <v>644</v>
      </c>
      <c r="D28" s="159">
        <v>6890</v>
      </c>
      <c r="E28" s="196">
        <v>0</v>
      </c>
      <c r="F28" s="196">
        <v>6890</v>
      </c>
      <c r="G28" s="196">
        <v>444</v>
      </c>
      <c r="H28" s="196">
        <v>0</v>
      </c>
      <c r="I28" s="197">
        <v>444</v>
      </c>
      <c r="J28" s="197">
        <v>5548</v>
      </c>
      <c r="K28" s="327">
        <v>2.9999999999999997E-4</v>
      </c>
      <c r="L28" s="198">
        <v>0.02</v>
      </c>
      <c r="P28" s="994" t="s">
        <v>2050</v>
      </c>
    </row>
    <row r="29" spans="2:16">
      <c r="B29" s="4"/>
      <c r="C29" s="195" t="s">
        <v>84</v>
      </c>
      <c r="D29" s="159">
        <v>5406</v>
      </c>
      <c r="E29" s="196">
        <v>0</v>
      </c>
      <c r="F29" s="196">
        <v>5406</v>
      </c>
      <c r="G29" s="197">
        <v>258</v>
      </c>
      <c r="H29" s="196">
        <v>0</v>
      </c>
      <c r="I29" s="197">
        <v>258</v>
      </c>
      <c r="J29" s="197">
        <v>3228</v>
      </c>
      <c r="K29" s="327">
        <v>2.0000000000000001E-4</v>
      </c>
      <c r="L29" s="198">
        <v>0.01</v>
      </c>
      <c r="P29" s="994" t="s">
        <v>2068</v>
      </c>
    </row>
    <row r="30" spans="2:16">
      <c r="B30" s="4"/>
      <c r="C30" s="195" t="s">
        <v>76</v>
      </c>
      <c r="D30" s="159">
        <v>5306</v>
      </c>
      <c r="E30" s="196">
        <v>0</v>
      </c>
      <c r="F30" s="196">
        <v>5306</v>
      </c>
      <c r="G30" s="197">
        <v>172</v>
      </c>
      <c r="H30" s="196">
        <v>0</v>
      </c>
      <c r="I30" s="197">
        <v>172</v>
      </c>
      <c r="J30" s="197">
        <v>2152</v>
      </c>
      <c r="K30" s="327">
        <v>1E-4</v>
      </c>
      <c r="L30" s="198">
        <v>0</v>
      </c>
      <c r="P30" s="994" t="s">
        <v>2069</v>
      </c>
    </row>
    <row r="31" spans="2:16">
      <c r="B31" s="4"/>
      <c r="C31" s="195" t="s">
        <v>284</v>
      </c>
      <c r="D31" s="159">
        <v>3883</v>
      </c>
      <c r="E31" s="196">
        <v>0</v>
      </c>
      <c r="F31" s="196">
        <v>3883</v>
      </c>
      <c r="G31" s="197">
        <v>172</v>
      </c>
      <c r="H31" s="196">
        <v>0</v>
      </c>
      <c r="I31" s="197">
        <v>172</v>
      </c>
      <c r="J31" s="197">
        <v>2155</v>
      </c>
      <c r="K31" s="327">
        <v>1E-4</v>
      </c>
      <c r="L31" s="198">
        <v>1.2500000000000001E-2</v>
      </c>
      <c r="P31" s="994" t="s">
        <v>2070</v>
      </c>
    </row>
    <row r="32" spans="2:16">
      <c r="B32" s="4"/>
      <c r="C32" s="195" t="s">
        <v>584</v>
      </c>
      <c r="D32" s="159">
        <v>3641</v>
      </c>
      <c r="E32" s="196">
        <v>0</v>
      </c>
      <c r="F32" s="196">
        <v>3641</v>
      </c>
      <c r="G32" s="196">
        <v>168</v>
      </c>
      <c r="H32" s="196">
        <v>0</v>
      </c>
      <c r="I32" s="197">
        <v>168</v>
      </c>
      <c r="J32" s="197">
        <v>2099</v>
      </c>
      <c r="K32" s="327">
        <v>1E-4</v>
      </c>
      <c r="L32" s="198">
        <v>0</v>
      </c>
      <c r="P32" s="994" t="s">
        <v>2071</v>
      </c>
    </row>
    <row r="33" spans="2:16">
      <c r="B33" s="4"/>
      <c r="C33" s="195" t="s">
        <v>71</v>
      </c>
      <c r="D33" s="159">
        <v>3492</v>
      </c>
      <c r="E33" s="196">
        <v>0</v>
      </c>
      <c r="F33" s="196">
        <v>3492</v>
      </c>
      <c r="G33" s="196">
        <v>148</v>
      </c>
      <c r="H33" s="196">
        <v>0</v>
      </c>
      <c r="I33" s="197">
        <v>148</v>
      </c>
      <c r="J33" s="197">
        <v>1847</v>
      </c>
      <c r="K33" s="327">
        <v>1E-4</v>
      </c>
      <c r="L33" s="198">
        <v>0</v>
      </c>
      <c r="P33" s="994" t="s">
        <v>2072</v>
      </c>
    </row>
    <row r="34" spans="2:16">
      <c r="B34" s="4"/>
      <c r="C34" s="195" t="s">
        <v>97</v>
      </c>
      <c r="D34" s="159">
        <v>3436</v>
      </c>
      <c r="E34" s="196">
        <v>0</v>
      </c>
      <c r="F34" s="196">
        <v>3436</v>
      </c>
      <c r="G34" s="196">
        <v>217</v>
      </c>
      <c r="H34" s="196">
        <v>0</v>
      </c>
      <c r="I34" s="197">
        <v>217</v>
      </c>
      <c r="J34" s="197">
        <v>2715</v>
      </c>
      <c r="K34" s="327">
        <v>2.0000000000000001E-4</v>
      </c>
      <c r="L34" s="198">
        <v>0.02</v>
      </c>
      <c r="P34" s="994" t="s">
        <v>2073</v>
      </c>
    </row>
    <row r="35" spans="2:16">
      <c r="B35" s="4"/>
      <c r="C35" s="195" t="s">
        <v>83</v>
      </c>
      <c r="D35" s="159">
        <v>3356</v>
      </c>
      <c r="E35" s="196">
        <v>0</v>
      </c>
      <c r="F35" s="196">
        <v>3356</v>
      </c>
      <c r="G35" s="197">
        <v>117</v>
      </c>
      <c r="H35" s="196">
        <v>0</v>
      </c>
      <c r="I35" s="197">
        <v>117</v>
      </c>
      <c r="J35" s="197">
        <v>1466</v>
      </c>
      <c r="K35" s="327">
        <v>1E-4</v>
      </c>
      <c r="L35" s="198">
        <v>0</v>
      </c>
      <c r="P35" s="994" t="s">
        <v>2074</v>
      </c>
    </row>
    <row r="36" spans="2:16">
      <c r="B36" s="4"/>
      <c r="C36" s="195" t="s">
        <v>100</v>
      </c>
      <c r="D36" s="159">
        <v>2931</v>
      </c>
      <c r="E36" s="196">
        <v>0</v>
      </c>
      <c r="F36" s="196">
        <v>2931</v>
      </c>
      <c r="G36" s="196">
        <v>145</v>
      </c>
      <c r="H36" s="196">
        <v>0</v>
      </c>
      <c r="I36" s="197">
        <v>145</v>
      </c>
      <c r="J36" s="197">
        <v>1816</v>
      </c>
      <c r="K36" s="327">
        <v>1E-4</v>
      </c>
      <c r="L36" s="198">
        <v>0</v>
      </c>
      <c r="P36" s="994" t="s">
        <v>2075</v>
      </c>
    </row>
    <row r="37" spans="2:16">
      <c r="B37" s="4"/>
      <c r="C37" s="195" t="s">
        <v>95</v>
      </c>
      <c r="D37" s="159">
        <v>2473</v>
      </c>
      <c r="E37" s="196">
        <v>0</v>
      </c>
      <c r="F37" s="196">
        <v>2473</v>
      </c>
      <c r="G37" s="196">
        <v>137</v>
      </c>
      <c r="H37" s="196">
        <v>0</v>
      </c>
      <c r="I37" s="197">
        <v>137</v>
      </c>
      <c r="J37" s="197">
        <v>1715</v>
      </c>
      <c r="K37" s="327">
        <v>1E-4</v>
      </c>
      <c r="L37" s="198">
        <v>0</v>
      </c>
      <c r="P37" s="994" t="s">
        <v>2076</v>
      </c>
    </row>
    <row r="38" spans="2:16">
      <c r="B38" s="4"/>
      <c r="C38" s="195" t="s">
        <v>74</v>
      </c>
      <c r="D38" s="159">
        <v>2438</v>
      </c>
      <c r="E38" s="196">
        <v>0</v>
      </c>
      <c r="F38" s="196">
        <v>2438</v>
      </c>
      <c r="G38" s="196">
        <v>98</v>
      </c>
      <c r="H38" s="196">
        <v>0</v>
      </c>
      <c r="I38" s="197">
        <v>98</v>
      </c>
      <c r="J38" s="197">
        <v>1221</v>
      </c>
      <c r="K38" s="327">
        <v>1E-4</v>
      </c>
      <c r="L38" s="198">
        <v>1.4999999999999999E-2</v>
      </c>
      <c r="P38" s="994" t="s">
        <v>2077</v>
      </c>
    </row>
    <row r="39" spans="2:16">
      <c r="B39" s="4"/>
      <c r="C39" s="195" t="s">
        <v>67</v>
      </c>
      <c r="D39" s="159">
        <v>2140</v>
      </c>
      <c r="E39" s="196">
        <v>0</v>
      </c>
      <c r="F39" s="196">
        <v>2140</v>
      </c>
      <c r="G39" s="197">
        <v>142</v>
      </c>
      <c r="H39" s="196">
        <v>0</v>
      </c>
      <c r="I39" s="197">
        <v>142</v>
      </c>
      <c r="J39" s="197">
        <v>1772</v>
      </c>
      <c r="K39" s="327">
        <v>1E-4</v>
      </c>
      <c r="L39" s="198">
        <v>0</v>
      </c>
      <c r="P39" s="994" t="s">
        <v>2078</v>
      </c>
    </row>
    <row r="40" spans="2:16">
      <c r="B40" s="4"/>
      <c r="C40" s="195" t="s">
        <v>2003</v>
      </c>
      <c r="D40" s="159">
        <v>1919</v>
      </c>
      <c r="E40" s="196">
        <v>0</v>
      </c>
      <c r="F40" s="196">
        <v>1919</v>
      </c>
      <c r="G40" s="196">
        <v>0</v>
      </c>
      <c r="H40" s="196">
        <v>0</v>
      </c>
      <c r="I40" s="197">
        <v>0</v>
      </c>
      <c r="J40" s="197">
        <v>0</v>
      </c>
      <c r="K40" s="327">
        <v>0</v>
      </c>
      <c r="L40" s="198">
        <v>0</v>
      </c>
      <c r="P40" s="994" t="s">
        <v>2079</v>
      </c>
    </row>
    <row r="41" spans="2:16">
      <c r="B41" s="4"/>
      <c r="C41" s="195" t="s">
        <v>73</v>
      </c>
      <c r="D41" s="159">
        <v>1745</v>
      </c>
      <c r="E41" s="196">
        <v>0</v>
      </c>
      <c r="F41" s="196">
        <v>1745</v>
      </c>
      <c r="G41" s="196">
        <v>132</v>
      </c>
      <c r="H41" s="196">
        <v>0</v>
      </c>
      <c r="I41" s="197">
        <v>132</v>
      </c>
      <c r="J41" s="197">
        <v>1648</v>
      </c>
      <c r="K41" s="327">
        <v>1E-4</v>
      </c>
      <c r="L41" s="198">
        <v>5.0000000000000001E-3</v>
      </c>
      <c r="P41" s="994" t="s">
        <v>2080</v>
      </c>
    </row>
    <row r="42" spans="2:16">
      <c r="B42" s="4"/>
      <c r="C42" s="195" t="s">
        <v>75</v>
      </c>
      <c r="D42" s="159">
        <v>1618</v>
      </c>
      <c r="E42" s="196">
        <v>0</v>
      </c>
      <c r="F42" s="196">
        <v>1618</v>
      </c>
      <c r="G42" s="196">
        <v>58</v>
      </c>
      <c r="H42" s="196">
        <v>0</v>
      </c>
      <c r="I42" s="197">
        <v>58</v>
      </c>
      <c r="J42" s="197">
        <v>729</v>
      </c>
      <c r="K42" s="327">
        <v>0</v>
      </c>
      <c r="L42" s="198">
        <v>0</v>
      </c>
      <c r="P42" s="994" t="s">
        <v>2081</v>
      </c>
    </row>
    <row r="43" spans="2:16">
      <c r="B43" s="4"/>
      <c r="C43" s="195" t="s">
        <v>645</v>
      </c>
      <c r="D43" s="159">
        <v>1144</v>
      </c>
      <c r="E43" s="196">
        <v>0</v>
      </c>
      <c r="F43" s="196">
        <v>1144</v>
      </c>
      <c r="G43" s="196">
        <v>68</v>
      </c>
      <c r="H43" s="196">
        <v>0</v>
      </c>
      <c r="I43" s="197">
        <v>68</v>
      </c>
      <c r="J43" s="197">
        <v>845</v>
      </c>
      <c r="K43" s="327">
        <v>0</v>
      </c>
      <c r="L43" s="198">
        <v>0</v>
      </c>
      <c r="P43" s="994" t="s">
        <v>2082</v>
      </c>
    </row>
    <row r="44" spans="2:16">
      <c r="B44" s="4"/>
      <c r="C44" s="195" t="s">
        <v>98</v>
      </c>
      <c r="D44" s="159">
        <v>1025</v>
      </c>
      <c r="E44" s="196">
        <v>0</v>
      </c>
      <c r="F44" s="196">
        <v>1025</v>
      </c>
      <c r="G44" s="196">
        <v>44</v>
      </c>
      <c r="H44" s="196">
        <v>0</v>
      </c>
      <c r="I44" s="197">
        <v>44</v>
      </c>
      <c r="J44" s="197">
        <v>547</v>
      </c>
      <c r="K44" s="327">
        <v>0</v>
      </c>
      <c r="L44" s="198">
        <v>1.4999999999999999E-2</v>
      </c>
      <c r="P44" s="994" t="s">
        <v>2083</v>
      </c>
    </row>
    <row r="45" spans="2:16">
      <c r="B45" s="4"/>
      <c r="C45" s="195" t="s">
        <v>101</v>
      </c>
      <c r="D45" s="159">
        <v>907</v>
      </c>
      <c r="E45" s="196">
        <v>0</v>
      </c>
      <c r="F45" s="196">
        <v>907</v>
      </c>
      <c r="G45" s="197">
        <v>42</v>
      </c>
      <c r="H45" s="196">
        <v>0</v>
      </c>
      <c r="I45" s="197">
        <v>42</v>
      </c>
      <c r="J45" s="197">
        <v>529</v>
      </c>
      <c r="K45" s="327">
        <v>0</v>
      </c>
      <c r="L45" s="198">
        <v>0</v>
      </c>
      <c r="P45" s="994" t="s">
        <v>2084</v>
      </c>
    </row>
    <row r="46" spans="2:16">
      <c r="B46" s="4"/>
      <c r="C46" s="195" t="s">
        <v>91</v>
      </c>
      <c r="D46" s="159">
        <v>813</v>
      </c>
      <c r="E46" s="196">
        <v>0</v>
      </c>
      <c r="F46" s="196">
        <v>813</v>
      </c>
      <c r="G46" s="197">
        <v>36</v>
      </c>
      <c r="H46" s="196">
        <v>0</v>
      </c>
      <c r="I46" s="197">
        <v>36</v>
      </c>
      <c r="J46" s="197">
        <v>452</v>
      </c>
      <c r="K46" s="327">
        <v>0</v>
      </c>
      <c r="L46" s="198">
        <v>1.4999999999999999E-2</v>
      </c>
      <c r="P46" s="994" t="s">
        <v>2085</v>
      </c>
    </row>
    <row r="47" spans="2:16">
      <c r="B47" s="4"/>
      <c r="C47" s="195" t="s">
        <v>88</v>
      </c>
      <c r="D47" s="159">
        <v>794</v>
      </c>
      <c r="E47" s="196">
        <v>0</v>
      </c>
      <c r="F47" s="196">
        <v>794</v>
      </c>
      <c r="G47" s="197">
        <v>31</v>
      </c>
      <c r="H47" s="196">
        <v>0</v>
      </c>
      <c r="I47" s="197">
        <v>31</v>
      </c>
      <c r="J47" s="197">
        <v>393</v>
      </c>
      <c r="K47" s="327">
        <v>0</v>
      </c>
      <c r="L47" s="198">
        <v>0</v>
      </c>
      <c r="P47" s="994" t="s">
        <v>2086</v>
      </c>
    </row>
    <row r="48" spans="2:16">
      <c r="B48" s="4"/>
      <c r="C48" s="195" t="s">
        <v>281</v>
      </c>
      <c r="D48" s="159">
        <v>770</v>
      </c>
      <c r="E48" s="196">
        <v>0</v>
      </c>
      <c r="F48" s="196">
        <v>770</v>
      </c>
      <c r="G48" s="196">
        <v>31</v>
      </c>
      <c r="H48" s="196">
        <v>0</v>
      </c>
      <c r="I48" s="197">
        <v>31</v>
      </c>
      <c r="J48" s="197">
        <v>391</v>
      </c>
      <c r="K48" s="327">
        <v>0</v>
      </c>
      <c r="L48" s="198">
        <v>0</v>
      </c>
      <c r="P48" s="994" t="s">
        <v>2087</v>
      </c>
    </row>
    <row r="49" spans="2:16">
      <c r="B49" s="4"/>
      <c r="C49" s="195" t="s">
        <v>93</v>
      </c>
      <c r="D49" s="159">
        <v>744</v>
      </c>
      <c r="E49" s="196">
        <v>0</v>
      </c>
      <c r="F49" s="196">
        <v>744</v>
      </c>
      <c r="G49" s="196">
        <v>31</v>
      </c>
      <c r="H49" s="196">
        <v>0</v>
      </c>
      <c r="I49" s="197">
        <v>31</v>
      </c>
      <c r="J49" s="197">
        <v>388</v>
      </c>
      <c r="K49" s="327">
        <v>0</v>
      </c>
      <c r="L49" s="198">
        <v>2.5000000000000001E-2</v>
      </c>
      <c r="P49" s="994" t="s">
        <v>2088</v>
      </c>
    </row>
    <row r="50" spans="2:16">
      <c r="B50" s="4"/>
      <c r="C50" s="195" t="s">
        <v>87</v>
      </c>
      <c r="D50" s="159">
        <v>698</v>
      </c>
      <c r="E50" s="196">
        <v>0</v>
      </c>
      <c r="F50" s="196">
        <v>698</v>
      </c>
      <c r="G50" s="196">
        <v>38</v>
      </c>
      <c r="H50" s="196">
        <v>0</v>
      </c>
      <c r="I50" s="197">
        <v>38</v>
      </c>
      <c r="J50" s="197">
        <v>470</v>
      </c>
      <c r="K50" s="327">
        <v>0</v>
      </c>
      <c r="L50" s="198">
        <v>2.5000000000000001E-2</v>
      </c>
      <c r="P50" s="994" t="s">
        <v>2089</v>
      </c>
    </row>
    <row r="51" spans="2:16">
      <c r="B51" s="4"/>
      <c r="C51" s="195" t="s">
        <v>285</v>
      </c>
      <c r="D51" s="159">
        <v>636</v>
      </c>
      <c r="E51" s="196">
        <v>0</v>
      </c>
      <c r="F51" s="196">
        <v>636</v>
      </c>
      <c r="G51" s="197">
        <v>31</v>
      </c>
      <c r="H51" s="196">
        <v>0</v>
      </c>
      <c r="I51" s="197">
        <v>31</v>
      </c>
      <c r="J51" s="197">
        <v>389</v>
      </c>
      <c r="K51" s="327">
        <v>0</v>
      </c>
      <c r="L51" s="198">
        <v>0</v>
      </c>
      <c r="P51" s="994" t="s">
        <v>2090</v>
      </c>
    </row>
    <row r="52" spans="2:16">
      <c r="B52" s="4"/>
      <c r="C52" s="195" t="s">
        <v>654</v>
      </c>
      <c r="D52" s="159">
        <v>612</v>
      </c>
      <c r="E52" s="196">
        <v>0</v>
      </c>
      <c r="F52" s="196">
        <v>612</v>
      </c>
      <c r="G52" s="196">
        <v>28</v>
      </c>
      <c r="H52" s="196">
        <v>0</v>
      </c>
      <c r="I52" s="197">
        <v>28</v>
      </c>
      <c r="J52" s="197">
        <v>355</v>
      </c>
      <c r="K52" s="327">
        <v>0</v>
      </c>
      <c r="L52" s="198">
        <v>0</v>
      </c>
      <c r="P52" s="994" t="s">
        <v>2102</v>
      </c>
    </row>
    <row r="53" spans="2:16">
      <c r="B53" s="4"/>
      <c r="C53" s="195" t="s">
        <v>1893</v>
      </c>
      <c r="D53" s="159">
        <v>602</v>
      </c>
      <c r="E53" s="196">
        <v>0</v>
      </c>
      <c r="F53" s="196">
        <v>602</v>
      </c>
      <c r="G53" s="196">
        <v>18</v>
      </c>
      <c r="H53" s="196">
        <v>0</v>
      </c>
      <c r="I53" s="197">
        <v>18</v>
      </c>
      <c r="J53" s="197">
        <v>229</v>
      </c>
      <c r="K53" s="327">
        <v>0</v>
      </c>
      <c r="L53" s="198">
        <v>0</v>
      </c>
    </row>
    <row r="54" spans="2:16" ht="14.25" customHeight="1">
      <c r="B54" s="4"/>
      <c r="C54" s="195" t="s">
        <v>282</v>
      </c>
      <c r="D54" s="159">
        <v>536</v>
      </c>
      <c r="E54" s="196">
        <v>0</v>
      </c>
      <c r="F54" s="196">
        <v>536</v>
      </c>
      <c r="G54" s="196">
        <v>21</v>
      </c>
      <c r="H54" s="196">
        <v>0</v>
      </c>
      <c r="I54" s="197">
        <v>21</v>
      </c>
      <c r="J54" s="197">
        <v>258</v>
      </c>
      <c r="K54" s="327">
        <v>0</v>
      </c>
      <c r="L54" s="198">
        <v>0</v>
      </c>
    </row>
    <row r="55" spans="2:16">
      <c r="B55" s="4"/>
      <c r="C55" s="195" t="s">
        <v>646</v>
      </c>
      <c r="D55" s="159">
        <v>523</v>
      </c>
      <c r="E55" s="196">
        <v>0</v>
      </c>
      <c r="F55" s="196">
        <v>523</v>
      </c>
      <c r="G55" s="197">
        <v>21</v>
      </c>
      <c r="H55" s="196">
        <v>0</v>
      </c>
      <c r="I55" s="197">
        <v>21</v>
      </c>
      <c r="J55" s="197">
        <v>268</v>
      </c>
      <c r="K55" s="327">
        <v>0</v>
      </c>
      <c r="L55" s="198">
        <v>0</v>
      </c>
    </row>
    <row r="56" spans="2:16" ht="12.75" customHeight="1">
      <c r="B56" s="4"/>
      <c r="C56" s="195" t="s">
        <v>92</v>
      </c>
      <c r="D56" s="159">
        <v>504</v>
      </c>
      <c r="E56" s="196">
        <v>0</v>
      </c>
      <c r="F56" s="196">
        <v>504</v>
      </c>
      <c r="G56" s="196">
        <v>20</v>
      </c>
      <c r="H56" s="196">
        <v>0</v>
      </c>
      <c r="I56" s="197">
        <v>20</v>
      </c>
      <c r="J56" s="197">
        <v>254</v>
      </c>
      <c r="K56" s="327">
        <v>0</v>
      </c>
      <c r="L56" s="198">
        <v>1.4999999999999999E-2</v>
      </c>
    </row>
    <row r="57" spans="2:16">
      <c r="B57" s="4"/>
      <c r="C57" s="195" t="s">
        <v>79</v>
      </c>
      <c r="D57" s="159">
        <v>427</v>
      </c>
      <c r="E57" s="196">
        <v>0</v>
      </c>
      <c r="F57" s="196">
        <v>427</v>
      </c>
      <c r="G57" s="196">
        <v>18</v>
      </c>
      <c r="H57" s="196">
        <v>0</v>
      </c>
      <c r="I57" s="197">
        <v>18</v>
      </c>
      <c r="J57" s="197">
        <v>230</v>
      </c>
      <c r="K57" s="327">
        <v>0</v>
      </c>
      <c r="L57" s="198">
        <v>0</v>
      </c>
    </row>
    <row r="58" spans="2:16" ht="24">
      <c r="B58" s="4"/>
      <c r="C58" s="195" t="s">
        <v>283</v>
      </c>
      <c r="D58" s="159">
        <v>396</v>
      </c>
      <c r="E58" s="196">
        <v>0</v>
      </c>
      <c r="F58" s="196">
        <v>396</v>
      </c>
      <c r="G58" s="196">
        <v>31</v>
      </c>
      <c r="H58" s="196">
        <v>0</v>
      </c>
      <c r="I58" s="197">
        <v>31</v>
      </c>
      <c r="J58" s="197">
        <v>386</v>
      </c>
      <c r="K58" s="327">
        <v>0</v>
      </c>
      <c r="L58" s="198">
        <v>0</v>
      </c>
    </row>
    <row r="59" spans="2:16" ht="12.75" customHeight="1">
      <c r="B59" s="4"/>
      <c r="C59" s="195" t="s">
        <v>85</v>
      </c>
      <c r="D59" s="159">
        <v>390</v>
      </c>
      <c r="E59" s="196">
        <v>0</v>
      </c>
      <c r="F59" s="196">
        <v>390</v>
      </c>
      <c r="G59" s="196">
        <v>21</v>
      </c>
      <c r="H59" s="196">
        <v>0</v>
      </c>
      <c r="I59" s="197">
        <v>21</v>
      </c>
      <c r="J59" s="197">
        <v>258</v>
      </c>
      <c r="K59" s="327">
        <v>0</v>
      </c>
      <c r="L59" s="198">
        <v>0</v>
      </c>
    </row>
    <row r="60" spans="2:16">
      <c r="B60" s="4"/>
      <c r="C60" s="195" t="s">
        <v>77</v>
      </c>
      <c r="D60" s="159">
        <v>377</v>
      </c>
      <c r="E60" s="196">
        <v>0</v>
      </c>
      <c r="F60" s="196">
        <v>377</v>
      </c>
      <c r="G60" s="196">
        <v>18</v>
      </c>
      <c r="H60" s="196">
        <v>0</v>
      </c>
      <c r="I60" s="197">
        <v>18</v>
      </c>
      <c r="J60" s="197">
        <v>231</v>
      </c>
      <c r="K60" s="327">
        <v>0</v>
      </c>
      <c r="L60" s="198">
        <v>0</v>
      </c>
    </row>
    <row r="61" spans="2:16">
      <c r="B61" s="4"/>
      <c r="C61" s="195" t="s">
        <v>81</v>
      </c>
      <c r="D61" s="159">
        <v>364</v>
      </c>
      <c r="E61" s="196">
        <v>0</v>
      </c>
      <c r="F61" s="196">
        <v>364</v>
      </c>
      <c r="G61" s="197">
        <v>22</v>
      </c>
      <c r="H61" s="196">
        <v>0</v>
      </c>
      <c r="I61" s="197">
        <v>22</v>
      </c>
      <c r="J61" s="197">
        <v>276</v>
      </c>
      <c r="K61" s="327">
        <v>0</v>
      </c>
      <c r="L61" s="198">
        <v>0</v>
      </c>
    </row>
    <row r="62" spans="2:16">
      <c r="B62" s="4"/>
      <c r="C62" s="195" t="s">
        <v>717</v>
      </c>
      <c r="D62" s="159">
        <v>356</v>
      </c>
      <c r="E62" s="196">
        <v>0</v>
      </c>
      <c r="F62" s="196">
        <v>356</v>
      </c>
      <c r="G62" s="197">
        <v>12</v>
      </c>
      <c r="H62" s="196">
        <v>0</v>
      </c>
      <c r="I62" s="197">
        <v>12</v>
      </c>
      <c r="J62" s="197">
        <v>154</v>
      </c>
      <c r="K62" s="327">
        <v>0</v>
      </c>
      <c r="L62" s="198">
        <v>0</v>
      </c>
    </row>
    <row r="63" spans="2:16">
      <c r="B63" s="4"/>
      <c r="C63" s="195" t="s">
        <v>80</v>
      </c>
      <c r="D63" s="159">
        <v>300</v>
      </c>
      <c r="E63" s="196">
        <v>0</v>
      </c>
      <c r="F63" s="196">
        <v>300</v>
      </c>
      <c r="G63" s="197">
        <v>24</v>
      </c>
      <c r="H63" s="196">
        <v>0</v>
      </c>
      <c r="I63" s="197">
        <v>24</v>
      </c>
      <c r="J63" s="197">
        <v>299</v>
      </c>
      <c r="K63" s="327">
        <v>0</v>
      </c>
      <c r="L63" s="198">
        <v>0</v>
      </c>
    </row>
    <row r="64" spans="2:16">
      <c r="B64" s="4"/>
      <c r="C64" s="195" t="s">
        <v>94</v>
      </c>
      <c r="D64" s="159">
        <v>244</v>
      </c>
      <c r="E64" s="196">
        <v>0</v>
      </c>
      <c r="F64" s="196">
        <v>244</v>
      </c>
      <c r="G64" s="196">
        <v>10</v>
      </c>
      <c r="H64" s="196">
        <v>0</v>
      </c>
      <c r="I64" s="197">
        <v>10</v>
      </c>
      <c r="J64" s="197">
        <v>123</v>
      </c>
      <c r="K64" s="327">
        <v>0</v>
      </c>
      <c r="L64" s="198">
        <v>2.5000000000000001E-2</v>
      </c>
    </row>
    <row r="65" spans="2:12">
      <c r="B65" s="4"/>
      <c r="C65" s="4" t="s">
        <v>102</v>
      </c>
      <c r="D65" s="159">
        <v>257681</v>
      </c>
      <c r="E65" s="196">
        <v>0</v>
      </c>
      <c r="F65" s="196">
        <v>257681</v>
      </c>
      <c r="G65" s="196">
        <v>123</v>
      </c>
      <c r="H65" s="196">
        <v>0</v>
      </c>
      <c r="I65" s="197">
        <v>123</v>
      </c>
      <c r="J65" s="197">
        <v>1502</v>
      </c>
      <c r="K65" s="327">
        <v>0</v>
      </c>
      <c r="L65" s="198" t="s">
        <v>1088</v>
      </c>
    </row>
    <row r="66" spans="2:12" s="15" customFormat="1">
      <c r="B66" s="199" t="s">
        <v>266</v>
      </c>
      <c r="C66" s="24" t="s">
        <v>64</v>
      </c>
      <c r="D66" s="200">
        <v>25310065</v>
      </c>
      <c r="E66" s="201">
        <v>0</v>
      </c>
      <c r="F66" s="201">
        <v>25310065</v>
      </c>
      <c r="G66" s="201">
        <v>1391613</v>
      </c>
      <c r="H66" s="201">
        <v>0</v>
      </c>
      <c r="I66" s="201">
        <v>1391613</v>
      </c>
      <c r="J66" s="201">
        <v>17395163</v>
      </c>
      <c r="K66" s="202"/>
      <c r="L66" s="202"/>
    </row>
    <row r="67" spans="2:12" s="15" customFormat="1">
      <c r="B67" s="28" t="s">
        <v>1826</v>
      </c>
      <c r="C67" s="943"/>
      <c r="D67" s="943"/>
      <c r="E67" s="943"/>
      <c r="F67" s="943"/>
      <c r="G67" s="943"/>
      <c r="H67" s="943"/>
      <c r="I67" s="943"/>
      <c r="J67" s="943"/>
      <c r="K67" s="943"/>
      <c r="L67" s="943"/>
    </row>
    <row r="68" spans="2:12" s="15" customFormat="1">
      <c r="B68" s="28" t="s">
        <v>1825</v>
      </c>
      <c r="C68" s="554"/>
      <c r="D68" s="943"/>
      <c r="E68" s="943"/>
      <c r="F68" s="943"/>
      <c r="G68" s="943"/>
      <c r="H68" s="943"/>
      <c r="I68" s="943"/>
      <c r="J68" s="943"/>
      <c r="K68" s="943"/>
      <c r="L68" s="943"/>
    </row>
    <row r="69" spans="2:12">
      <c r="B69" s="188"/>
      <c r="C69" s="188"/>
    </row>
    <row r="70" spans="2:12">
      <c r="B70" s="188"/>
      <c r="C70" s="188"/>
    </row>
    <row r="71" spans="2:12">
      <c r="B71" s="188"/>
      <c r="C71" s="188"/>
    </row>
    <row r="72" spans="2:12">
      <c r="B72" s="188"/>
      <c r="C72" s="188"/>
    </row>
    <row r="73" spans="2:12">
      <c r="B73" s="188"/>
      <c r="C73" s="188"/>
    </row>
    <row r="74" spans="2:12">
      <c r="B74" s="188"/>
      <c r="C74" s="188"/>
    </row>
    <row r="75" spans="2:12">
      <c r="B75" s="188"/>
      <c r="C75" s="188"/>
    </row>
    <row r="76" spans="2:12">
      <c r="B76" s="188"/>
      <c r="C76" s="188"/>
    </row>
    <row r="77" spans="2:12">
      <c r="B77" s="188"/>
      <c r="C77" s="188"/>
    </row>
    <row r="78" spans="2:12">
      <c r="B78" s="188"/>
      <c r="C78" s="188"/>
    </row>
    <row r="79" spans="2:12">
      <c r="B79" s="188"/>
      <c r="C79" s="188"/>
    </row>
    <row r="80" spans="2:12">
      <c r="B80" s="188"/>
      <c r="C80" s="188"/>
    </row>
    <row r="81" spans="2:3">
      <c r="B81" s="188"/>
      <c r="C81" s="188"/>
    </row>
    <row r="82" spans="2:3">
      <c r="B82" s="188"/>
      <c r="C82" s="188"/>
    </row>
  </sheetData>
  <customSheetViews>
    <customSheetView guid="{5DDDA852-2807-4645-BC75-EBD4EF3323A7}">
      <selection activeCell="J166" sqref="J166:L166"/>
      <pageMargins left="0.7" right="0.7" top="0.75" bottom="0.75" header="0.3" footer="0.3"/>
      <pageSetup paperSize="9" orientation="portrait" r:id="rId1"/>
    </customSheetView>
    <customSheetView guid="{DB462ED3-28DC-47D7-98F7-CED01F66E2C7}">
      <selection activeCell="A6" sqref="A6:XFD6"/>
      <pageMargins left="0.7" right="0.7" top="0.75" bottom="0.75" header="0.3" footer="0.3"/>
      <pageSetup paperSize="9" orientation="portrait" r:id="rId2"/>
    </customSheetView>
    <customSheetView guid="{BE68C6EB-1B64-4B3E-8DDC-CA26F318E610}">
      <selection activeCell="D4" sqref="D4"/>
      <pageMargins left="0.7" right="0.7" top="0.75" bottom="0.75" header="0.3" footer="0.3"/>
      <pageSetup paperSize="9" orientation="portrait" r:id="rId3"/>
    </customSheetView>
    <customSheetView guid="{5AF40965-2356-4A48-B6FA-CB814CA4D7B2}">
      <selection activeCell="A6" sqref="A6:XFD6"/>
      <pageMargins left="0.7" right="0.7" top="0.75" bottom="0.75" header="0.3" footer="0.3"/>
      <pageSetup paperSize="9" orientation="portrait" r:id="rId4"/>
    </customSheetView>
    <customSheetView guid="{3FCB7B24-049F-4685-83CB-5231093E0117}" topLeftCell="A19">
      <selection activeCell="C75" sqref="C75"/>
      <pageMargins left="0.7" right="0.7" top="0.75" bottom="0.75" header="0.3" footer="0.3"/>
      <pageSetup paperSize="9" orientation="portrait" r:id="rId5"/>
    </customSheetView>
    <customSheetView guid="{F277ACEF-9FF8-431F-8537-DE60B790AA4F}" topLeftCell="A55">
      <selection activeCell="B16" sqref="B16"/>
      <pageMargins left="0.7" right="0.7" top="0.75" bottom="0.75" header="0.3" footer="0.3"/>
    </customSheetView>
    <customSheetView guid="{08462586-B7E0-434D-B6F4-B2B21EAA5D46}">
      <selection activeCell="A117" sqref="A117:XFD117"/>
      <pageMargins left="0.7" right="0.7" top="0.75" bottom="0.75" header="0.3" footer="0.3"/>
      <pageSetup paperSize="9" orientation="portrait" r:id="rId6"/>
    </customSheetView>
    <customSheetView guid="{59094C18-3CB5-482F-AA6A-9C313A318EBB}">
      <selection activeCell="T68" sqref="T68"/>
      <pageMargins left="0.7" right="0.7" top="0.75" bottom="0.75" header="0.3" footer="0.3"/>
      <pageSetup paperSize="9" orientation="portrait" r:id="rId7"/>
    </customSheetView>
    <customSheetView guid="{FD092655-EBEC-4730-9895-1567D9B70D5F}" topLeftCell="B4">
      <selection activeCell="D28" sqref="D28"/>
      <pageMargins left="0.7" right="0.7" top="0.75" bottom="0.75" header="0.3" footer="0.3"/>
      <pageSetup paperSize="9" orientation="portrait" r:id="rId8"/>
    </customSheetView>
    <customSheetView guid="{7CA1DEE6-746E-4947-9BED-24AAED6E8B57}">
      <selection activeCell="K25" sqref="K25"/>
      <pageMargins left="0.7" right="0.7" top="0.75" bottom="0.75" header="0.3" footer="0.3"/>
      <pageSetup paperSize="9" orientation="portrait" r:id="rId9"/>
    </customSheetView>
    <customSheetView guid="{70E7FFDC-983F-46F7-B68F-0BE0A8C942E0}" topLeftCell="A15">
      <selection activeCell="J32" sqref="J32"/>
      <pageMargins left="0.7" right="0.7" top="0.75" bottom="0.75" header="0.3" footer="0.3"/>
      <pageSetup paperSize="9" orientation="portrait" r:id="rId10"/>
    </customSheetView>
    <customSheetView guid="{F536E858-E5B2-4B36-88FC-BE776803F921}" topLeftCell="B4">
      <selection activeCell="D28" sqref="D28"/>
      <pageMargins left="0.7" right="0.7" top="0.75" bottom="0.75" header="0.3" footer="0.3"/>
      <pageSetup paperSize="9" orientation="portrait" r:id="rId11"/>
    </customSheetView>
    <customSheetView guid="{0780CBEB-AF66-401E-9AFD-5F77700585BC}">
      <selection activeCell="J58" sqref="J58"/>
      <pageMargins left="0.7" right="0.7" top="0.75" bottom="0.75" header="0.3" footer="0.3"/>
    </customSheetView>
    <customSheetView guid="{F0048D33-26BA-4893-8BCC-88CEF82FEBB6}">
      <selection activeCell="M6" sqref="M6:U23"/>
      <pageMargins left="0.7" right="0.7" top="0.75" bottom="0.75" header="0.3" footer="0.3"/>
    </customSheetView>
    <customSheetView guid="{8A1326BD-F0AB-414F-9F91-C2BB94CC9C17}" topLeftCell="A7">
      <selection activeCell="C34" sqref="C34:J34"/>
      <pageMargins left="0.7" right="0.7" top="0.75" bottom="0.75" header="0.3" footer="0.3"/>
    </customSheetView>
    <customSheetView guid="{FB7DEBE1-1047-4BE4-82FD-4BCA0CA8DD58}">
      <selection activeCell="F32" sqref="F32"/>
      <pageMargins left="0.7" right="0.7" top="0.75" bottom="0.75" header="0.3" footer="0.3"/>
    </customSheetView>
    <customSheetView guid="{B3153F5C-CAD5-4C41-96F3-3BC56052414C}" topLeftCell="A21">
      <selection activeCell="A30" sqref="A30:I47"/>
      <pageMargins left="0.7" right="0.7" top="0.75" bottom="0.75" header="0.3" footer="0.3"/>
    </customSheetView>
    <customSheetView guid="{A7B3A108-9CF6-4687-9321-110D304B17B9}">
      <selection sqref="A1:XFD4"/>
      <pageMargins left="0.7" right="0.7" top="0.75" bottom="0.75" header="0.3" footer="0.3"/>
    </customSheetView>
    <customSheetView guid="{D2C72E70-F766-4D56-9E10-3C91A63BB7F3}">
      <selection activeCell="B9" sqref="B9:L9"/>
      <pageMargins left="0.7" right="0.7" top="0.75" bottom="0.75" header="0.3" footer="0.3"/>
      <pageSetup paperSize="9" orientation="portrait" r:id="rId12"/>
    </customSheetView>
    <customSheetView guid="{7CCD1884-1631-4809-8751-AE0939C32419}">
      <selection activeCell="U85" sqref="U85"/>
      <pageMargins left="0.7" right="0.7" top="0.75" bottom="0.75" header="0.3" footer="0.3"/>
    </customSheetView>
    <customSheetView guid="{3AD1D9CC-D162-4119-AFCC-0AF9105FB248}">
      <selection activeCell="F8" sqref="F8"/>
      <pageMargins left="0.7" right="0.7" top="0.75" bottom="0.75" header="0.3" footer="0.3"/>
      <pageSetup paperSize="9" orientation="portrait" r:id="rId13"/>
    </customSheetView>
    <customSheetView guid="{931AA63B-6827-4BF4-8E25-ED232A88A09C}" topLeftCell="B4">
      <selection activeCell="A117" sqref="A117:XFD117"/>
      <pageMargins left="0.7" right="0.7" top="0.75" bottom="0.75" header="0.3" footer="0.3"/>
      <pageSetup paperSize="9" orientation="portrait" r:id="rId14"/>
    </customSheetView>
    <customSheetView guid="{CA1DE4BE-C006-4405-B064-304EE6CCACF1}">
      <selection activeCell="A117" sqref="A117:XFD117"/>
      <pageMargins left="0.7" right="0.7" top="0.75" bottom="0.75" header="0.3" footer="0.3"/>
      <pageSetup paperSize="9" orientation="portrait" r:id="rId15"/>
    </customSheetView>
    <customSheetView guid="{D3393B8E-C3CB-4E3A-976E-E4CD065299F0}">
      <selection activeCell="M6" sqref="M6:U23"/>
      <pageMargins left="0.7" right="0.7" top="0.75" bottom="0.75" header="0.3" footer="0.3"/>
      <pageSetup paperSize="9" orientation="portrait" r:id="rId16"/>
    </customSheetView>
    <customSheetView guid="{21329C76-F86B-400D-B8F5-F75B383E5B14}">
      <selection activeCell="A117" sqref="A117:XFD117"/>
      <pageMargins left="0.7" right="0.7" top="0.75" bottom="0.75" header="0.3" footer="0.3"/>
      <pageSetup paperSize="9" orientation="portrait" r:id="rId17"/>
    </customSheetView>
    <customSheetView guid="{CFC92B1C-D4F2-414F-8F12-92F529035B08}">
      <selection activeCell="F8" sqref="F8"/>
      <pageMargins left="0.7" right="0.7" top="0.75" bottom="0.75" header="0.3" footer="0.3"/>
      <pageSetup paperSize="9" orientation="portrait" r:id="rId18"/>
    </customSheetView>
    <customSheetView guid="{697182B0-1BEF-4A85-93A0-596802852AF2}">
      <selection activeCell="A6" sqref="A6:XFD6"/>
      <pageMargins left="0.7" right="0.7" top="0.75" bottom="0.75" header="0.3" footer="0.3"/>
      <pageSetup paperSize="9" orientation="portrait" r:id="rId19"/>
    </customSheetView>
    <customSheetView guid="{D37F8A47-E42F-4741-BE8D-5D961F7BB394}">
      <selection activeCell="D4" sqref="D4"/>
      <pageMargins left="0.7" right="0.7" top="0.75" bottom="0.75" header="0.3" footer="0.3"/>
      <pageSetup paperSize="9" orientation="portrait" r:id="rId20"/>
    </customSheetView>
    <customSheetView guid="{C83D4249-7B44-432A-B7FB-A6ACA6880240}">
      <selection activeCell="D4" sqref="D4"/>
      <pageMargins left="0.7" right="0.7" top="0.75" bottom="0.75" header="0.3" footer="0.3"/>
      <pageSetup paperSize="9" orientation="portrait" r:id="rId21"/>
    </customSheetView>
    <customSheetView guid="{51337751-BEAF-43F3-8CC9-400B99E751E8}">
      <selection activeCell="A117" sqref="A117:XFD117"/>
      <pageMargins left="0.7" right="0.7" top="0.75" bottom="0.75" header="0.3" footer="0.3"/>
      <pageSetup paperSize="9" orientation="portrait" r:id="rId22"/>
    </customSheetView>
    <customSheetView guid="{EB80C77D-AF78-41A9-A5FE-A7459DA92422}" topLeftCell="A46">
      <selection activeCell="N55" sqref="N55"/>
      <pageMargins left="0.7" right="0.7" top="0.75" bottom="0.75" header="0.3" footer="0.3"/>
      <pageSetup paperSize="9" orientation="portrait" r:id="rId23"/>
    </customSheetView>
  </customSheetViews>
  <mergeCells count="11">
    <mergeCell ref="B5:L5"/>
    <mergeCell ref="I8:L8"/>
    <mergeCell ref="F9:F10"/>
    <mergeCell ref="J9:J10"/>
    <mergeCell ref="K9:K10"/>
    <mergeCell ref="L9:L10"/>
    <mergeCell ref="G9:I9"/>
    <mergeCell ref="E9:E10"/>
    <mergeCell ref="D9:D10"/>
    <mergeCell ref="B9:B10"/>
    <mergeCell ref="C9:C10"/>
  </mergeCells>
  <pageMargins left="0.7" right="0.7" top="0.75" bottom="0.75" header="0.3" footer="0.3"/>
  <pageSetup paperSize="9" orientation="portrait" r:id="rId24"/>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9" tint="-0.249977111117893"/>
  </sheetPr>
  <dimension ref="A1:C26"/>
  <sheetViews>
    <sheetView showGridLines="0" zoomScaleNormal="115" workbookViewId="0">
      <selection activeCell="B9" sqref="B9"/>
    </sheetView>
  </sheetViews>
  <sheetFormatPr defaultColWidth="9.140625" defaultRowHeight="12"/>
  <cols>
    <col min="1" max="1" width="5.85546875" style="107" customWidth="1"/>
    <col min="2" max="2" width="44.5703125" style="226" customWidth="1"/>
    <col min="3" max="3" width="15.42578125" style="107" customWidth="1"/>
    <col min="4" max="16384" width="9.140625" style="107"/>
  </cols>
  <sheetData>
    <row r="1" spans="1:3" ht="12.75">
      <c r="A1" s="590" t="str">
        <f>HYPERLINK("#INDEX!A2","back to index page")</f>
        <v>back to index page</v>
      </c>
      <c r="B1" s="967"/>
    </row>
    <row r="2" spans="1:3" ht="12.75">
      <c r="A2"/>
      <c r="B2"/>
    </row>
    <row r="3" spans="1:3" ht="12.75">
      <c r="A3"/>
      <c r="B3"/>
    </row>
    <row r="4" spans="1:3" ht="12.75">
      <c r="A4"/>
      <c r="B4"/>
    </row>
    <row r="5" spans="1:3" ht="12.75">
      <c r="A5"/>
      <c r="B5"/>
    </row>
    <row r="6" spans="1:3" ht="12.75">
      <c r="A6"/>
      <c r="B6"/>
    </row>
    <row r="7" spans="1:3" ht="12.75">
      <c r="A7"/>
    </row>
    <row r="8" spans="1:3" customFormat="1" ht="12.75">
      <c r="B8" s="227"/>
    </row>
    <row r="9" spans="1:3" s="552" customFormat="1" ht="12.75">
      <c r="A9"/>
      <c r="B9" s="982" t="s">
        <v>1752</v>
      </c>
      <c r="C9" s="551"/>
    </row>
    <row r="11" spans="1:3" ht="12.75" customHeight="1">
      <c r="C11" s="366" t="s">
        <v>51</v>
      </c>
    </row>
    <row r="12" spans="1:3" s="109" customFormat="1" ht="24">
      <c r="B12" s="133"/>
      <c r="C12" s="162" t="s">
        <v>1993</v>
      </c>
    </row>
    <row r="13" spans="1:3" s="109" customFormat="1">
      <c r="B13" s="133"/>
      <c r="C13" s="705" t="s">
        <v>32</v>
      </c>
    </row>
    <row r="14" spans="1:3">
      <c r="B14" s="367" t="s">
        <v>552</v>
      </c>
      <c r="C14" s="368">
        <v>4793607</v>
      </c>
    </row>
    <row r="15" spans="1:3">
      <c r="B15" s="367" t="s">
        <v>286</v>
      </c>
      <c r="C15" s="368">
        <v>4343766</v>
      </c>
    </row>
    <row r="16" spans="1:3">
      <c r="B16" s="369" t="s">
        <v>1172</v>
      </c>
      <c r="C16" s="370">
        <v>1328660</v>
      </c>
    </row>
    <row r="17" spans="2:3">
      <c r="B17" s="369" t="s">
        <v>297</v>
      </c>
      <c r="C17" s="370">
        <v>20140</v>
      </c>
    </row>
    <row r="18" spans="2:3">
      <c r="B18" s="369" t="s">
        <v>1173</v>
      </c>
      <c r="C18" s="370">
        <v>2942747</v>
      </c>
    </row>
    <row r="19" spans="2:3">
      <c r="B19" s="369" t="s">
        <v>553</v>
      </c>
      <c r="C19" s="160">
        <v>-38505</v>
      </c>
    </row>
    <row r="20" spans="2:3">
      <c r="B20" s="369" t="s">
        <v>643</v>
      </c>
      <c r="C20" s="160">
        <v>-77372</v>
      </c>
    </row>
    <row r="21" spans="2:3">
      <c r="B21" s="369" t="s">
        <v>287</v>
      </c>
      <c r="C21" s="160">
        <v>137199</v>
      </c>
    </row>
    <row r="22" spans="2:3">
      <c r="B22" s="369" t="s">
        <v>642</v>
      </c>
      <c r="C22" s="160">
        <v>-1020.9999999999999</v>
      </c>
    </row>
    <row r="23" spans="2:3" ht="24">
      <c r="B23" s="369" t="s">
        <v>1174</v>
      </c>
      <c r="C23" s="160">
        <v>-33853</v>
      </c>
    </row>
    <row r="24" spans="2:3">
      <c r="B24" s="369" t="s">
        <v>698</v>
      </c>
      <c r="C24" s="160">
        <v>-337</v>
      </c>
    </row>
    <row r="25" spans="2:3">
      <c r="B25" s="371" t="s">
        <v>699</v>
      </c>
      <c r="C25" s="160">
        <v>66108</v>
      </c>
    </row>
    <row r="26" spans="2:3" s="108" customFormat="1">
      <c r="B26" s="367" t="s">
        <v>288</v>
      </c>
      <c r="C26" s="161">
        <v>449841</v>
      </c>
    </row>
  </sheetData>
  <customSheetViews>
    <customSheetView guid="{5DDDA852-2807-4645-BC75-EBD4EF3323A7}">
      <selection activeCell="H6" sqref="H6"/>
      <pageMargins left="0.7" right="0.7" top="0.75" bottom="0.75" header="0.3" footer="0.3"/>
      <pageSetup paperSize="9" orientation="portrait" r:id="rId1"/>
    </customSheetView>
    <customSheetView guid="{DB462ED3-28DC-47D7-98F7-CED01F66E2C7}" topLeftCell="A22">
      <selection activeCell="E25" sqref="E25"/>
      <pageMargins left="0.7" right="0.7" top="0.75" bottom="0.75" header="0.3" footer="0.3"/>
      <pageSetup paperSize="9" orientation="portrait" r:id="rId2"/>
    </customSheetView>
    <customSheetView guid="{BE68C6EB-1B64-4B3E-8DDC-CA26F318E610}">
      <selection activeCell="D4" sqref="D4"/>
      <pageMargins left="0.7" right="0.7" top="0.75" bottom="0.75" header="0.3" footer="0.3"/>
      <pageSetup paperSize="9" orientation="portrait" r:id="rId3"/>
    </customSheetView>
    <customSheetView guid="{5AF40965-2356-4A48-B6FA-CB814CA4D7B2}" topLeftCell="A22">
      <selection activeCell="E25" sqref="E25"/>
      <pageMargins left="0.7" right="0.7" top="0.75" bottom="0.75" header="0.3" footer="0.3"/>
      <pageSetup paperSize="9" orientation="portrait" r:id="rId4"/>
    </customSheetView>
    <customSheetView guid="{3FCB7B24-049F-4685-83CB-5231093E0117}" topLeftCell="A20">
      <selection activeCell="C56" sqref="C56"/>
      <pageMargins left="0.7" right="0.7" top="0.75" bottom="0.75" header="0.3" footer="0.3"/>
      <pageSetup paperSize="9" orientation="portrait" r:id="rId5"/>
    </customSheetView>
    <customSheetView guid="{F277ACEF-9FF8-431F-8537-DE60B790AA4F}">
      <selection activeCell="E24" sqref="E24"/>
      <pageMargins left="0.7" right="0.7" top="0.75" bottom="0.75" header="0.3" footer="0.3"/>
      <pageSetup paperSize="9" orientation="portrait" r:id="rId6"/>
    </customSheetView>
    <customSheetView guid="{08462586-B7E0-434D-B6F4-B2B21EAA5D46}" topLeftCell="A22">
      <selection activeCell="E25" sqref="E25"/>
      <pageMargins left="0.7" right="0.7" top="0.75" bottom="0.75" header="0.3" footer="0.3"/>
      <pageSetup paperSize="9" orientation="portrait" r:id="rId7"/>
    </customSheetView>
    <customSheetView guid="{59094C18-3CB5-482F-AA6A-9C313A318EBB}" topLeftCell="A22">
      <selection activeCell="E25" sqref="E25"/>
      <pageMargins left="0.7" right="0.7" top="0.75" bottom="0.75" header="0.3" footer="0.3"/>
      <pageSetup paperSize="9" orientation="portrait" r:id="rId8"/>
    </customSheetView>
    <customSheetView guid="{FD092655-EBEC-4730-9895-1567D9B70D5F}">
      <selection activeCell="A33" sqref="A33:XFD33"/>
      <pageMargins left="0.7" right="0.7" top="0.75" bottom="0.75" header="0.3" footer="0.3"/>
      <pageSetup paperSize="9" orientation="portrait" r:id="rId9"/>
    </customSheetView>
    <customSheetView guid="{7CA1DEE6-746E-4947-9BED-24AAED6E8B57}" topLeftCell="A21">
      <selection activeCell="J40" sqref="J40"/>
      <pageMargins left="0.7" right="0.7" top="0.75" bottom="0.75" header="0.3" footer="0.3"/>
      <pageSetup paperSize="9" orientation="portrait" r:id="rId10"/>
    </customSheetView>
    <customSheetView guid="{70E7FFDC-983F-46F7-B68F-0BE0A8C942E0}" topLeftCell="A27">
      <selection activeCell="E45" sqref="E45"/>
      <pageMargins left="0.7" right="0.7" top="0.75" bottom="0.75" header="0.3" footer="0.3"/>
      <pageSetup paperSize="9" orientation="portrait" r:id="rId11"/>
    </customSheetView>
    <customSheetView guid="{F536E858-E5B2-4B36-88FC-BE776803F921}">
      <selection activeCell="F29" sqref="F29"/>
      <pageMargins left="0.7" right="0.7" top="0.75" bottom="0.75" header="0.3" footer="0.3"/>
      <pageSetup paperSize="9" orientation="portrait" r:id="rId12"/>
    </customSheetView>
    <customSheetView guid="{0780CBEB-AF66-401E-9AFD-5F77700585BC}">
      <selection activeCell="F26" sqref="F26"/>
      <pageMargins left="0.7" right="0.7" top="0.75" bottom="0.75" header="0.3" footer="0.3"/>
      <pageSetup paperSize="9" orientation="portrait" r:id="rId13"/>
    </customSheetView>
    <customSheetView guid="{F0048D33-26BA-4893-8BCC-88CEF82FEBB6}">
      <selection activeCell="E4" sqref="E4:G22"/>
      <pageMargins left="0.7" right="0.7" top="0.75" bottom="0.75" header="0.3" footer="0.3"/>
      <pageSetup paperSize="9" orientation="portrait" r:id="rId14"/>
    </customSheetView>
    <customSheetView guid="{8A1326BD-F0AB-414F-9F91-C2BB94CC9C17}">
      <selection activeCell="K12" sqref="K12"/>
      <pageMargins left="0.7" right="0.7" top="0.75" bottom="0.75" header="0.3" footer="0.3"/>
      <pageSetup paperSize="9" orientation="portrait" r:id="rId15"/>
    </customSheetView>
    <customSheetView guid="{FB7DEBE1-1047-4BE4-82FD-4BCA0CA8DD58}">
      <selection activeCell="K12" sqref="K12"/>
      <pageMargins left="0.7" right="0.7" top="0.75" bottom="0.75" header="0.3" footer="0.3"/>
      <pageSetup paperSize="9" orientation="portrait" r:id="rId16"/>
    </customSheetView>
    <customSheetView guid="{B3153F5C-CAD5-4C41-96F3-3BC56052414C}">
      <selection activeCell="A4" sqref="A4:C22"/>
      <pageMargins left="0.7" right="0.7" top="0.75" bottom="0.75" header="0.3" footer="0.3"/>
      <pageSetup paperSize="9" orientation="portrait" r:id="rId17"/>
    </customSheetView>
    <customSheetView guid="{A7B3A108-9CF6-4687-9321-110D304B17B9}">
      <selection activeCell="F29" sqref="F29"/>
      <pageMargins left="0.7" right="0.7" top="0.75" bottom="0.75" header="0.3" footer="0.3"/>
      <pageSetup paperSize="9" orientation="portrait" r:id="rId18"/>
    </customSheetView>
    <customSheetView guid="{D2C72E70-F766-4D56-9E10-3C91A63BB7F3}" topLeftCell="A22">
      <selection activeCell="B33" sqref="B33"/>
      <pageMargins left="0.7" right="0.7" top="0.75" bottom="0.75" header="0.3" footer="0.3"/>
      <pageSetup paperSize="9" orientation="portrait" r:id="rId19"/>
    </customSheetView>
    <customSheetView guid="{7CCD1884-1631-4809-8751-AE0939C32419}">
      <selection activeCell="B4" sqref="B4"/>
      <pageMargins left="0.7" right="0.7" top="0.75" bottom="0.75" header="0.3" footer="0.3"/>
      <pageSetup paperSize="9" orientation="portrait" r:id="rId20"/>
    </customSheetView>
    <customSheetView guid="{3AD1D9CC-D162-4119-AFCC-0AF9105FB248}">
      <selection activeCell="C5" sqref="C5"/>
      <pageMargins left="0.7" right="0.7" top="0.75" bottom="0.75" header="0.3" footer="0.3"/>
      <pageSetup paperSize="9" orientation="portrait" r:id="rId21"/>
    </customSheetView>
    <customSheetView guid="{931AA63B-6827-4BF4-8E25-ED232A88A09C}">
      <selection activeCell="A33" sqref="A33:XFD33"/>
      <pageMargins left="0.7" right="0.7" top="0.75" bottom="0.75" header="0.3" footer="0.3"/>
      <pageSetup paperSize="9" orientation="portrait" r:id="rId22"/>
    </customSheetView>
    <customSheetView guid="{CA1DE4BE-C006-4405-B064-304EE6CCACF1}" topLeftCell="A22">
      <selection activeCell="E25" sqref="E25"/>
      <pageMargins left="0.7" right="0.7" top="0.75" bottom="0.75" header="0.3" footer="0.3"/>
      <pageSetup paperSize="9" orientation="portrait" r:id="rId23"/>
    </customSheetView>
    <customSheetView guid="{D3393B8E-C3CB-4E3A-976E-E4CD065299F0}">
      <selection activeCell="E4" sqref="E4:G22"/>
      <pageMargins left="0.7" right="0.7" top="0.75" bottom="0.75" header="0.3" footer="0.3"/>
      <pageSetup paperSize="9" orientation="portrait" r:id="rId24"/>
    </customSheetView>
    <customSheetView guid="{21329C76-F86B-400D-B8F5-F75B383E5B14}" topLeftCell="A22">
      <selection activeCell="E25" sqref="E25"/>
      <pageMargins left="0.7" right="0.7" top="0.75" bottom="0.75" header="0.3" footer="0.3"/>
      <pageSetup paperSize="9" orientation="portrait" r:id="rId25"/>
    </customSheetView>
    <customSheetView guid="{CFC92B1C-D4F2-414F-8F12-92F529035B08}" scale="115">
      <selection activeCell="C5" sqref="C5"/>
      <pageMargins left="0.7" right="0.7" top="0.75" bottom="0.75" header="0.3" footer="0.3"/>
      <pageSetup paperSize="9" orientation="portrait" r:id="rId26"/>
    </customSheetView>
    <customSheetView guid="{697182B0-1BEF-4A85-93A0-596802852AF2}" topLeftCell="A22">
      <selection activeCell="E25" sqref="E25"/>
      <pageMargins left="0.7" right="0.7" top="0.75" bottom="0.75" header="0.3" footer="0.3"/>
      <pageSetup paperSize="9" orientation="portrait" r:id="rId27"/>
    </customSheetView>
    <customSheetView guid="{D37F8A47-E42F-4741-BE8D-5D961F7BB394}">
      <selection activeCell="D4" sqref="D4"/>
      <pageMargins left="0.7" right="0.7" top="0.75" bottom="0.75" header="0.3" footer="0.3"/>
      <pageSetup paperSize="9" orientation="portrait" r:id="rId28"/>
    </customSheetView>
    <customSheetView guid="{C83D4249-7B44-432A-B7FB-A6ACA6880240}">
      <selection activeCell="D4" sqref="D4"/>
      <pageMargins left="0.7" right="0.7" top="0.75" bottom="0.75" header="0.3" footer="0.3"/>
      <pageSetup paperSize="9" orientation="portrait" r:id="rId29"/>
    </customSheetView>
    <customSheetView guid="{51337751-BEAF-43F3-8CC9-400B99E751E8}">
      <selection activeCell="F34" sqref="F34"/>
      <pageMargins left="0.7" right="0.7" top="0.75" bottom="0.75" header="0.3" footer="0.3"/>
      <pageSetup paperSize="9" orientation="portrait" r:id="rId30"/>
    </customSheetView>
    <customSheetView guid="{EB80C77D-AF78-41A9-A5FE-A7459DA92422}" topLeftCell="A6">
      <selection activeCell="N55" sqref="N55"/>
      <pageMargins left="0.7" right="0.7" top="0.75" bottom="0.75" header="0.3" footer="0.3"/>
      <pageSetup paperSize="9" orientation="portrait" r:id="rId31"/>
    </customSheetView>
  </customSheetViews>
  <pageMargins left="0.7" right="0.7" top="0.75" bottom="0.75" header="0.3" footer="0.3"/>
  <pageSetup paperSize="9" orientation="portrait" r:id="rId3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04AB6-6446-47F6-92E4-53CB7EE72940}">
  <sheetPr>
    <tabColor theme="9" tint="-0.249977111117893"/>
  </sheetPr>
  <dimension ref="A1:C24"/>
  <sheetViews>
    <sheetView showGridLines="0" zoomScaleNormal="115" workbookViewId="0">
      <selection activeCell="C1" sqref="C1"/>
    </sheetView>
  </sheetViews>
  <sheetFormatPr defaultRowHeight="12.75"/>
  <cols>
    <col min="1" max="1" width="5.85546875" customWidth="1"/>
    <col min="2" max="2" width="34.140625" style="107" customWidth="1"/>
    <col min="3" max="3" width="16.140625" style="107" bestFit="1" customWidth="1"/>
  </cols>
  <sheetData>
    <row r="1" spans="1:3">
      <c r="A1" s="590" t="str">
        <f>HYPERLINK("#INDEX!A2","back to index page")</f>
        <v>back to index page</v>
      </c>
      <c r="B1" s="979"/>
      <c r="C1"/>
    </row>
    <row r="2" spans="1:3">
      <c r="B2" s="945"/>
      <c r="C2"/>
    </row>
    <row r="3" spans="1:3">
      <c r="B3" s="945"/>
      <c r="C3"/>
    </row>
    <row r="4" spans="1:3">
      <c r="B4" s="945"/>
      <c r="C4"/>
    </row>
    <row r="5" spans="1:3">
      <c r="B5" s="945"/>
      <c r="C5"/>
    </row>
    <row r="9" spans="1:3">
      <c r="B9" s="981" t="s">
        <v>1753</v>
      </c>
      <c r="C9" s="550"/>
    </row>
    <row r="11" spans="1:3">
      <c r="B11" s="226"/>
      <c r="C11" s="237" t="s">
        <v>51</v>
      </c>
    </row>
    <row r="12" spans="1:3" ht="48">
      <c r="B12" s="133"/>
      <c r="C12" s="223" t="s">
        <v>1998</v>
      </c>
    </row>
    <row r="13" spans="1:3">
      <c r="B13" s="707"/>
      <c r="C13" s="706" t="s">
        <v>32</v>
      </c>
    </row>
    <row r="14" spans="1:3">
      <c r="B14" s="369" t="s">
        <v>1994</v>
      </c>
      <c r="C14" s="370">
        <v>1328660</v>
      </c>
    </row>
    <row r="15" spans="1:3">
      <c r="B15" s="941" t="s">
        <v>287</v>
      </c>
      <c r="C15" s="980">
        <v>137199</v>
      </c>
    </row>
    <row r="16" spans="1:3">
      <c r="B16" s="941" t="s">
        <v>1173</v>
      </c>
      <c r="C16" s="980">
        <v>2942747</v>
      </c>
    </row>
    <row r="17" spans="2:3">
      <c r="B17" s="941" t="s">
        <v>642</v>
      </c>
      <c r="C17" s="980">
        <v>-1020.9999999999999</v>
      </c>
    </row>
    <row r="18" spans="2:3">
      <c r="B18" s="941" t="s">
        <v>1995</v>
      </c>
      <c r="C18" s="980">
        <v>-77372</v>
      </c>
    </row>
    <row r="19" spans="2:3">
      <c r="B19" s="369" t="s">
        <v>1996</v>
      </c>
      <c r="C19" s="370">
        <v>-38505</v>
      </c>
    </row>
    <row r="20" spans="2:3" ht="24">
      <c r="B20" s="369" t="s">
        <v>1174</v>
      </c>
      <c r="C20" s="980">
        <v>-33853</v>
      </c>
    </row>
    <row r="21" spans="2:3" ht="24">
      <c r="B21" s="369" t="s">
        <v>1997</v>
      </c>
      <c r="C21" s="980">
        <v>-13713.000000000002</v>
      </c>
    </row>
    <row r="22" spans="2:3">
      <c r="B22" s="941" t="s">
        <v>698</v>
      </c>
      <c r="C22" s="370">
        <v>-337</v>
      </c>
    </row>
    <row r="23" spans="2:3">
      <c r="B23" s="941" t="s">
        <v>1999</v>
      </c>
      <c r="C23" s="370">
        <v>7301.3438220499929</v>
      </c>
    </row>
    <row r="24" spans="2:3">
      <c r="B24" s="367" t="s">
        <v>697</v>
      </c>
      <c r="C24" s="368">
        <v>4251106.3438220499</v>
      </c>
    </row>
  </sheetData>
  <customSheetViews>
    <customSheetView guid="{5DDDA852-2807-4645-BC75-EBD4EF3323A7}">
      <selection activeCell="F20" sqref="F20"/>
      <pageMargins left="0.7" right="0.7" top="0.75" bottom="0.75" header="0.3" footer="0.3"/>
    </customSheetView>
    <customSheetView guid="{DB462ED3-28DC-47D7-98F7-CED01F66E2C7}" topLeftCell="A10">
      <selection activeCell="D2" sqref="D2"/>
      <pageMargins left="0.7" right="0.7" top="0.75" bottom="0.75" header="0.3" footer="0.3"/>
      <pageSetup paperSize="9" orientation="portrait" r:id="rId1"/>
    </customSheetView>
    <customSheetView guid="{BE68C6EB-1B64-4B3E-8DDC-CA26F318E610}">
      <selection activeCell="D4" sqref="D4"/>
      <pageMargins left="0.7" right="0.7" top="0.75" bottom="0.75" header="0.3" footer="0.3"/>
      <pageSetup paperSize="9" orientation="portrait" r:id="rId2"/>
    </customSheetView>
    <customSheetView guid="{5AF40965-2356-4A48-B6FA-CB814CA4D7B2}" topLeftCell="A10">
      <selection activeCell="D2" sqref="D2"/>
      <pageMargins left="0.7" right="0.7" top="0.75" bottom="0.75" header="0.3" footer="0.3"/>
      <pageSetup paperSize="9" orientation="portrait" r:id="rId3"/>
    </customSheetView>
    <customSheetView guid="{3FCB7B24-049F-4685-83CB-5231093E0117}" topLeftCell="A12">
      <selection activeCell="D4" sqref="D4"/>
      <pageMargins left="0.7" right="0.7" top="0.75" bottom="0.75" header="0.3" footer="0.3"/>
      <pageSetup paperSize="9" orientation="portrait" r:id="rId4"/>
    </customSheetView>
    <customSheetView guid="{F277ACEF-9FF8-431F-8537-DE60B790AA4F}" topLeftCell="A12">
      <selection activeCell="D4" sqref="D4"/>
      <pageMargins left="0.7" right="0.7" top="0.75" bottom="0.75" header="0.3" footer="0.3"/>
      <pageSetup paperSize="9" orientation="portrait" r:id="rId5"/>
    </customSheetView>
    <customSheetView guid="{08462586-B7E0-434D-B6F4-B2B21EAA5D46}" topLeftCell="A10">
      <selection activeCell="D2" sqref="D2"/>
      <pageMargins left="0.7" right="0.7" top="0.75" bottom="0.75" header="0.3" footer="0.3"/>
      <pageSetup paperSize="9" orientation="portrait" r:id="rId6"/>
    </customSheetView>
    <customSheetView guid="{59094C18-3CB5-482F-AA6A-9C313A318EBB}" topLeftCell="A10">
      <selection activeCell="D2" sqref="D2"/>
      <pageMargins left="0.7" right="0.7" top="0.75" bottom="0.75" header="0.3" footer="0.3"/>
      <pageSetup paperSize="9" orientation="portrait" r:id="rId7"/>
    </customSheetView>
    <customSheetView guid="{FD092655-EBEC-4730-9895-1567D9B70D5F}">
      <selection activeCell="D6" sqref="D6"/>
      <pageMargins left="0.7" right="0.7" top="0.75" bottom="0.75" header="0.3" footer="0.3"/>
      <pageSetup paperSize="9" orientation="portrait" r:id="rId8"/>
    </customSheetView>
    <customSheetView guid="{D2C72E70-F766-4D56-9E10-3C91A63BB7F3}" topLeftCell="A10">
      <selection activeCell="B32" sqref="B32"/>
      <pageMargins left="0.7" right="0.7" top="0.75" bottom="0.75" header="0.3" footer="0.3"/>
      <pageSetup paperSize="9" orientation="portrait" r:id="rId9"/>
    </customSheetView>
    <customSheetView guid="{7CCD1884-1631-4809-8751-AE0939C32419}">
      <selection activeCell="J25" sqref="J25"/>
      <pageMargins left="0.7" right="0.7" top="0.75" bottom="0.75" header="0.3" footer="0.3"/>
    </customSheetView>
    <customSheetView guid="{3AD1D9CC-D162-4119-AFCC-0AF9105FB248}">
      <selection activeCell="D6" sqref="D6"/>
      <pageMargins left="0.7" right="0.7" top="0.75" bottom="0.75" header="0.3" footer="0.3"/>
      <pageSetup paperSize="9" orientation="portrait" r:id="rId10"/>
    </customSheetView>
    <customSheetView guid="{931AA63B-6827-4BF4-8E25-ED232A88A09C}">
      <selection activeCell="D6" sqref="D6"/>
      <pageMargins left="0.7" right="0.7" top="0.75" bottom="0.75" header="0.3" footer="0.3"/>
      <pageSetup paperSize="9" orientation="portrait" r:id="rId11"/>
    </customSheetView>
    <customSheetView guid="{CA1DE4BE-C006-4405-B064-304EE6CCACF1}" topLeftCell="A10">
      <selection activeCell="D2" sqref="D2"/>
      <pageMargins left="0.7" right="0.7" top="0.75" bottom="0.75" header="0.3" footer="0.3"/>
      <pageSetup paperSize="9" orientation="portrait" r:id="rId12"/>
    </customSheetView>
    <customSheetView guid="{D3393B8E-C3CB-4E3A-976E-E4CD065299F0}" topLeftCell="A12">
      <selection activeCell="D4" sqref="D4"/>
      <pageMargins left="0.7" right="0.7" top="0.75" bottom="0.75" header="0.3" footer="0.3"/>
      <pageSetup paperSize="9" orientation="portrait" r:id="rId13"/>
    </customSheetView>
    <customSheetView guid="{21329C76-F86B-400D-B8F5-F75B383E5B14}" topLeftCell="A10">
      <selection activeCell="D2" sqref="D2"/>
      <pageMargins left="0.7" right="0.7" top="0.75" bottom="0.75" header="0.3" footer="0.3"/>
      <pageSetup paperSize="9" orientation="portrait" r:id="rId14"/>
    </customSheetView>
    <customSheetView guid="{CFC92B1C-D4F2-414F-8F12-92F529035B08}" scale="115">
      <selection activeCell="D6" sqref="D6"/>
      <pageMargins left="0.7" right="0.7" top="0.75" bottom="0.75" header="0.3" footer="0.3"/>
      <pageSetup paperSize="9" orientation="portrait" r:id="rId15"/>
    </customSheetView>
    <customSheetView guid="{697182B0-1BEF-4A85-93A0-596802852AF2}" topLeftCell="A10">
      <selection activeCell="D2" sqref="D2"/>
      <pageMargins left="0.7" right="0.7" top="0.75" bottom="0.75" header="0.3" footer="0.3"/>
      <pageSetup paperSize="9" orientation="portrait" r:id="rId16"/>
    </customSheetView>
    <customSheetView guid="{D37F8A47-E42F-4741-BE8D-5D961F7BB394}">
      <selection activeCell="D4" sqref="D4"/>
      <pageMargins left="0.7" right="0.7" top="0.75" bottom="0.75" header="0.3" footer="0.3"/>
      <pageSetup paperSize="9" orientation="portrait" r:id="rId17"/>
    </customSheetView>
    <customSheetView guid="{C83D4249-7B44-432A-B7FB-A6ACA6880240}">
      <selection activeCell="D4" sqref="D4"/>
      <pageMargins left="0.7" right="0.7" top="0.75" bottom="0.75" header="0.3" footer="0.3"/>
      <pageSetup paperSize="9" orientation="portrait" r:id="rId18"/>
    </customSheetView>
    <customSheetView guid="{51337751-BEAF-43F3-8CC9-400B99E751E8}">
      <selection activeCell="A36" sqref="A36:XFD36"/>
      <pageMargins left="0.7" right="0.7" top="0.75" bottom="0.75" header="0.3" footer="0.3"/>
      <pageSetup paperSize="9" orientation="portrait" r:id="rId19"/>
    </customSheetView>
    <customSheetView guid="{EB80C77D-AF78-41A9-A5FE-A7459DA92422}">
      <selection activeCell="C10" sqref="C10"/>
      <pageMargins left="0.7" right="0.7" top="0.75" bottom="0.75" header="0.3" footer="0.3"/>
    </customSheetView>
  </customSheetView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9" tint="-0.249977111117893"/>
  </sheetPr>
  <dimension ref="A1:D37"/>
  <sheetViews>
    <sheetView showGridLines="0" zoomScaleNormal="115" workbookViewId="0">
      <selection activeCell="E24" sqref="E24"/>
    </sheetView>
  </sheetViews>
  <sheetFormatPr defaultColWidth="9.140625" defaultRowHeight="12"/>
  <cols>
    <col min="1" max="1" width="5.85546875" style="107" customWidth="1"/>
    <col min="2" max="2" width="51" style="107" bestFit="1" customWidth="1"/>
    <col min="3" max="4" width="14.42578125" style="107" customWidth="1"/>
    <col min="5" max="16384" width="9.140625" style="107"/>
  </cols>
  <sheetData>
    <row r="1" spans="1:4" ht="12.75">
      <c r="A1" s="590" t="str">
        <f>HYPERLINK("#INDEX!A2","back to index page")</f>
        <v>back to index page</v>
      </c>
      <c r="B1" s="967"/>
    </row>
    <row r="2" spans="1:4" ht="12.75">
      <c r="A2"/>
      <c r="B2"/>
    </row>
    <row r="3" spans="1:4" ht="12.75">
      <c r="A3"/>
      <c r="B3"/>
    </row>
    <row r="4" spans="1:4" ht="12.75">
      <c r="A4"/>
      <c r="B4"/>
    </row>
    <row r="5" spans="1:4" ht="12.75">
      <c r="A5"/>
      <c r="B5"/>
    </row>
    <row r="6" spans="1:4" ht="12.75">
      <c r="A6"/>
      <c r="B6"/>
    </row>
    <row r="7" spans="1:4" ht="12.75">
      <c r="A7"/>
      <c r="B7"/>
    </row>
    <row r="8" spans="1:4" customFormat="1" ht="12.75"/>
    <row r="9" spans="1:4" s="552" customFormat="1" ht="12.75">
      <c r="B9" s="551" t="s">
        <v>1754</v>
      </c>
      <c r="C9" s="551"/>
      <c r="D9" s="551"/>
    </row>
    <row r="11" spans="1:4" ht="12.75" customHeight="1">
      <c r="D11" s="392" t="s">
        <v>700</v>
      </c>
    </row>
    <row r="12" spans="1:4" s="109" customFormat="1" ht="60">
      <c r="B12" s="224"/>
      <c r="C12" s="223" t="s">
        <v>2000</v>
      </c>
      <c r="D12" s="223" t="s">
        <v>1998</v>
      </c>
    </row>
    <row r="13" spans="1:4" s="109" customFormat="1">
      <c r="B13" s="224"/>
      <c r="C13" s="706" t="s">
        <v>32</v>
      </c>
      <c r="D13" s="706" t="s">
        <v>54</v>
      </c>
    </row>
    <row r="14" spans="1:4">
      <c r="B14" s="238" t="s">
        <v>701</v>
      </c>
      <c r="C14" s="161">
        <v>1537176.2400000002</v>
      </c>
      <c r="D14" s="161">
        <v>1859481.9114512401</v>
      </c>
    </row>
    <row r="15" spans="1:4">
      <c r="B15" s="239" t="s">
        <v>702</v>
      </c>
      <c r="C15" s="160">
        <v>1486984.24</v>
      </c>
      <c r="D15" s="160">
        <v>1618373.2860867279</v>
      </c>
    </row>
    <row r="16" spans="1:4">
      <c r="B16" s="239" t="s">
        <v>703</v>
      </c>
      <c r="C16" s="160">
        <v>532</v>
      </c>
      <c r="D16" s="160">
        <v>1166.0000000000002</v>
      </c>
    </row>
    <row r="17" spans="2:4" collapsed="1">
      <c r="B17" s="239" t="s">
        <v>704</v>
      </c>
      <c r="C17" s="160">
        <v>49660.000000000007</v>
      </c>
      <c r="D17" s="160">
        <v>104574.40565183267</v>
      </c>
    </row>
    <row r="18" spans="2:4" collapsed="1">
      <c r="B18" s="134" t="s">
        <v>705</v>
      </c>
      <c r="C18" s="160" t="s">
        <v>653</v>
      </c>
      <c r="D18" s="160">
        <v>0</v>
      </c>
    </row>
    <row r="19" spans="2:4" collapsed="1">
      <c r="B19" s="134" t="s">
        <v>706</v>
      </c>
      <c r="C19" s="160" t="s">
        <v>653</v>
      </c>
      <c r="D19" s="160">
        <v>24618</v>
      </c>
    </row>
    <row r="20" spans="2:4" collapsed="1">
      <c r="B20" s="134" t="s">
        <v>1175</v>
      </c>
      <c r="C20" s="160" t="s">
        <v>653</v>
      </c>
      <c r="D20" s="160">
        <v>39167</v>
      </c>
    </row>
    <row r="21" spans="2:4">
      <c r="B21" s="239" t="s">
        <v>1176</v>
      </c>
      <c r="C21" s="983" t="s">
        <v>653</v>
      </c>
      <c r="D21" s="983">
        <v>63102.25515129984</v>
      </c>
    </row>
    <row r="22" spans="2:4" collapsed="1">
      <c r="B22" s="239" t="s">
        <v>707</v>
      </c>
      <c r="C22" s="160" t="s">
        <v>653</v>
      </c>
      <c r="D22" s="160">
        <v>8480.9645613797675</v>
      </c>
    </row>
    <row r="23" spans="2:4" ht="5.25" customHeight="1">
      <c r="B23" s="383"/>
      <c r="C23" s="384"/>
      <c r="D23" s="384"/>
    </row>
    <row r="24" spans="2:4">
      <c r="B24" s="238" t="s">
        <v>708</v>
      </c>
      <c r="C24" s="161">
        <v>1570981.6050000002</v>
      </c>
      <c r="D24" s="160" t="s">
        <v>653</v>
      </c>
    </row>
    <row r="25" spans="2:4">
      <c r="B25" s="239" t="s">
        <v>709</v>
      </c>
      <c r="C25" s="160">
        <v>480367.57500000007</v>
      </c>
      <c r="D25" s="160" t="s">
        <v>653</v>
      </c>
    </row>
    <row r="26" spans="2:4">
      <c r="B26" s="239" t="s">
        <v>710</v>
      </c>
      <c r="C26" s="160">
        <v>376608.00000000006</v>
      </c>
      <c r="D26" s="160" t="s">
        <v>653</v>
      </c>
    </row>
    <row r="27" spans="2:4">
      <c r="B27" s="239" t="s">
        <v>711</v>
      </c>
      <c r="C27" s="160">
        <v>521859.00000000006</v>
      </c>
      <c r="D27" s="160" t="s">
        <v>653</v>
      </c>
    </row>
    <row r="28" spans="2:4">
      <c r="B28" s="239" t="s">
        <v>712</v>
      </c>
      <c r="C28" s="160">
        <v>192147.03000000003</v>
      </c>
      <c r="D28" s="160" t="s">
        <v>653</v>
      </c>
    </row>
    <row r="29" spans="2:4">
      <c r="B29" s="239" t="s">
        <v>1177</v>
      </c>
      <c r="C29" s="160">
        <v>355472.00550000003</v>
      </c>
      <c r="D29" s="160" t="s">
        <v>653</v>
      </c>
    </row>
    <row r="30" spans="2:4">
      <c r="B30" s="239" t="s">
        <v>1178</v>
      </c>
      <c r="C30" s="160">
        <v>288220.54500000004</v>
      </c>
      <c r="D30" s="160" t="s">
        <v>653</v>
      </c>
    </row>
    <row r="31" spans="2:4">
      <c r="B31" s="239" t="s">
        <v>713</v>
      </c>
      <c r="C31" s="160">
        <v>192147.03000000003</v>
      </c>
      <c r="D31" s="160" t="s">
        <v>653</v>
      </c>
    </row>
    <row r="32" spans="2:4">
      <c r="B32" s="238" t="s">
        <v>714</v>
      </c>
      <c r="C32" s="161">
        <v>2406821.1855000006</v>
      </c>
      <c r="D32" s="161">
        <v>1859481.9114512401</v>
      </c>
    </row>
    <row r="33" spans="2:4" ht="5.25" customHeight="1">
      <c r="B33" s="383"/>
      <c r="C33" s="384"/>
      <c r="D33" s="384"/>
    </row>
    <row r="34" spans="2:4">
      <c r="B34" s="238" t="s">
        <v>715</v>
      </c>
      <c r="C34" s="161">
        <v>4793607</v>
      </c>
      <c r="D34" s="161">
        <v>4351404.3438220499</v>
      </c>
    </row>
    <row r="35" spans="2:4">
      <c r="B35" s="238" t="s">
        <v>716</v>
      </c>
      <c r="C35" s="161">
        <v>848828.47409999883</v>
      </c>
      <c r="D35" s="161">
        <v>2305974.2412256855</v>
      </c>
    </row>
    <row r="37" spans="2:4">
      <c r="C37" s="984"/>
      <c r="D37" s="984"/>
    </row>
  </sheetData>
  <customSheetViews>
    <customSheetView guid="{5DDDA852-2807-4645-BC75-EBD4EF3323A7}">
      <selection activeCell="F6" sqref="F6"/>
      <pageMargins left="0.7" right="0.7" top="0.75" bottom="0.75" header="0.3" footer="0.3"/>
      <pageSetup paperSize="9" orientation="portrait" r:id="rId1"/>
    </customSheetView>
    <customSheetView guid="{DB462ED3-28DC-47D7-98F7-CED01F66E2C7}" topLeftCell="A2">
      <selection activeCell="B116" sqref="B116"/>
      <pageMargins left="0.7" right="0.7" top="0.75" bottom="0.75" header="0.3" footer="0.3"/>
      <pageSetup paperSize="9" orientation="portrait" r:id="rId2"/>
    </customSheetView>
    <customSheetView guid="{BE68C6EB-1B64-4B3E-8DDC-CA26F318E610}">
      <selection activeCell="D4" sqref="D4"/>
      <pageMargins left="0.7" right="0.7" top="0.75" bottom="0.75" header="0.3" footer="0.3"/>
      <pageSetup paperSize="9" orientation="portrait" r:id="rId3"/>
    </customSheetView>
    <customSheetView guid="{5AF40965-2356-4A48-B6FA-CB814CA4D7B2}" topLeftCell="A2">
      <selection activeCell="B116" sqref="B116"/>
      <pageMargins left="0.7" right="0.7" top="0.75" bottom="0.75" header="0.3" footer="0.3"/>
      <pageSetup paperSize="9" orientation="portrait" r:id="rId4"/>
    </customSheetView>
    <customSheetView guid="{3FCB7B24-049F-4685-83CB-5231093E0117}">
      <selection activeCell="D4" sqref="D4"/>
      <pageMargins left="0.7" right="0.7" top="0.75" bottom="0.75" header="0.3" footer="0.3"/>
      <pageSetup paperSize="9" orientation="portrait" r:id="rId5"/>
    </customSheetView>
    <customSheetView guid="{F277ACEF-9FF8-431F-8537-DE60B790AA4F}">
      <selection activeCell="C17" sqref="C17"/>
      <pageMargins left="0.7" right="0.7" top="0.75" bottom="0.75" header="0.3" footer="0.3"/>
      <pageSetup paperSize="9" orientation="portrait" r:id="rId6"/>
    </customSheetView>
    <customSheetView guid="{08462586-B7E0-434D-B6F4-B2B21EAA5D46}" hiddenRows="1" topLeftCell="A88">
      <selection activeCell="B116" sqref="B116"/>
      <pageMargins left="0.7" right="0.7" top="0.75" bottom="0.75" header="0.3" footer="0.3"/>
      <pageSetup paperSize="9" orientation="portrait" r:id="rId7"/>
    </customSheetView>
    <customSheetView guid="{59094C18-3CB5-482F-AA6A-9C313A318EBB}" hiddenRows="1" topLeftCell="A88">
      <selection activeCell="B116" sqref="B116"/>
      <pageMargins left="0.7" right="0.7" top="0.75" bottom="0.75" header="0.3" footer="0.3"/>
      <pageSetup paperSize="9" orientation="portrait" r:id="rId8"/>
    </customSheetView>
    <customSheetView guid="{FD092655-EBEC-4730-9895-1567D9B70D5F}" topLeftCell="A4">
      <selection activeCell="A36" sqref="A36:XFD36"/>
      <pageMargins left="0.7" right="0.7" top="0.75" bottom="0.75" header="0.3" footer="0.3"/>
      <pageSetup paperSize="9" orientation="portrait" r:id="rId9"/>
    </customSheetView>
    <customSheetView guid="{7CA1DEE6-746E-4947-9BED-24AAED6E8B57}">
      <selection activeCell="B6" sqref="B6"/>
      <pageMargins left="0.7" right="0.7" top="0.75" bottom="0.75" header="0.3" footer="0.3"/>
      <pageSetup paperSize="9" orientation="portrait" r:id="rId10"/>
    </customSheetView>
    <customSheetView guid="{70E7FFDC-983F-46F7-B68F-0BE0A8C942E0}" topLeftCell="A22">
      <selection activeCell="J38" sqref="J38"/>
      <pageMargins left="0.7" right="0.7" top="0.75" bottom="0.75" header="0.3" footer="0.3"/>
      <pageSetup paperSize="9" orientation="portrait" r:id="rId11"/>
    </customSheetView>
    <customSheetView guid="{F536E858-E5B2-4B36-88FC-BE776803F921}" topLeftCell="A4">
      <selection activeCell="F29" sqref="F29"/>
      <pageMargins left="0.7" right="0.7" top="0.75" bottom="0.75" header="0.3" footer="0.3"/>
      <pageSetup paperSize="9" orientation="portrait" r:id="rId12"/>
    </customSheetView>
    <customSheetView guid="{0780CBEB-AF66-401E-9AFD-5F77700585BC}">
      <selection activeCell="D31" sqref="D31"/>
      <pageMargins left="0.7" right="0.7" top="0.75" bottom="0.75" header="0.3" footer="0.3"/>
      <pageSetup paperSize="9" orientation="portrait" r:id="rId13"/>
    </customSheetView>
    <customSheetView guid="{F0048D33-26BA-4893-8BCC-88CEF82FEBB6}">
      <selection activeCell="E4" sqref="E4:G20"/>
      <pageMargins left="0.7" right="0.7" top="0.75" bottom="0.75" header="0.3" footer="0.3"/>
      <pageSetup paperSize="9" orientation="portrait" r:id="rId14"/>
    </customSheetView>
    <customSheetView guid="{8A1326BD-F0AB-414F-9F91-C2BB94CC9C17}">
      <selection activeCell="J8" sqref="J8"/>
      <pageMargins left="0.7" right="0.7" top="0.75" bottom="0.75" header="0.3" footer="0.3"/>
      <pageSetup paperSize="9" orientation="portrait" r:id="rId15"/>
    </customSheetView>
    <customSheetView guid="{FB7DEBE1-1047-4BE4-82FD-4BCA0CA8DD58}">
      <selection activeCell="J12" sqref="J12"/>
      <pageMargins left="0.7" right="0.7" top="0.75" bottom="0.75" header="0.3" footer="0.3"/>
      <pageSetup paperSize="9" orientation="portrait" r:id="rId16"/>
    </customSheetView>
    <customSheetView guid="{B3153F5C-CAD5-4C41-96F3-3BC56052414C}" topLeftCell="A10">
      <selection activeCell="A4" sqref="A4:C20"/>
      <pageMargins left="0.7" right="0.7" top="0.75" bottom="0.75" header="0.3" footer="0.3"/>
      <pageSetup paperSize="9" orientation="portrait" r:id="rId17"/>
    </customSheetView>
    <customSheetView guid="{A7B3A108-9CF6-4687-9321-110D304B17B9}" topLeftCell="A4">
      <selection activeCell="F29" sqref="F29"/>
      <pageMargins left="0.7" right="0.7" top="0.75" bottom="0.75" header="0.3" footer="0.3"/>
      <pageSetup paperSize="9" orientation="portrait" r:id="rId18"/>
    </customSheetView>
    <customSheetView guid="{D2C72E70-F766-4D56-9E10-3C91A63BB7F3}" hiddenRows="1" topLeftCell="A59">
      <selection activeCell="B65" sqref="B65"/>
      <pageMargins left="0.7" right="0.7" top="0.75" bottom="0.75" header="0.3" footer="0.3"/>
      <pageSetup paperSize="9" orientation="portrait" r:id="rId19"/>
    </customSheetView>
    <customSheetView guid="{7CCD1884-1631-4809-8751-AE0939C32419}">
      <selection activeCell="F67" sqref="F67"/>
      <pageMargins left="0.7" right="0.7" top="0.75" bottom="0.75" header="0.3" footer="0.3"/>
      <pageSetup paperSize="9" orientation="portrait" r:id="rId20"/>
    </customSheetView>
    <customSheetView guid="{3AD1D9CC-D162-4119-AFCC-0AF9105FB248}">
      <selection activeCell="B4" sqref="B4:C8"/>
      <pageMargins left="0.7" right="0.7" top="0.75" bottom="0.75" header="0.3" footer="0.3"/>
      <pageSetup paperSize="9" orientation="portrait" r:id="rId21"/>
    </customSheetView>
    <customSheetView guid="{931AA63B-6827-4BF4-8E25-ED232A88A09C}" topLeftCell="A4">
      <selection activeCell="A36" sqref="A36:XFD36"/>
      <pageMargins left="0.7" right="0.7" top="0.75" bottom="0.75" header="0.3" footer="0.3"/>
      <pageSetup paperSize="9" orientation="portrait" r:id="rId22"/>
    </customSheetView>
    <customSheetView guid="{CA1DE4BE-C006-4405-B064-304EE6CCACF1}" hiddenRows="1" topLeftCell="A88">
      <selection activeCell="B116" sqref="B116"/>
      <pageMargins left="0.7" right="0.7" top="0.75" bottom="0.75" header="0.3" footer="0.3"/>
      <pageSetup paperSize="9" orientation="portrait" r:id="rId23"/>
    </customSheetView>
    <customSheetView guid="{D3393B8E-C3CB-4E3A-976E-E4CD065299F0}">
      <selection activeCell="E4" sqref="E4:G21"/>
      <pageMargins left="0.7" right="0.7" top="0.75" bottom="0.75" header="0.3" footer="0.3"/>
      <pageSetup paperSize="9" orientation="portrait" r:id="rId24"/>
    </customSheetView>
    <customSheetView guid="{21329C76-F86B-400D-B8F5-F75B383E5B14}" topLeftCell="A88">
      <selection activeCell="B116" sqref="B116"/>
      <pageMargins left="0.7" right="0.7" top="0.75" bottom="0.75" header="0.3" footer="0.3"/>
      <pageSetup paperSize="9" orientation="portrait" r:id="rId25"/>
    </customSheetView>
    <customSheetView guid="{CFC92B1C-D4F2-414F-8F12-92F529035B08}" scale="115">
      <selection activeCell="J1" sqref="J1:J1048576"/>
      <pageMargins left="0.7" right="0.7" top="0.75" bottom="0.75" header="0.3" footer="0.3"/>
      <pageSetup paperSize="9" orientation="portrait" r:id="rId26"/>
    </customSheetView>
    <customSheetView guid="{697182B0-1BEF-4A85-93A0-596802852AF2}" topLeftCell="A2">
      <selection activeCell="B116" sqref="B116"/>
      <pageMargins left="0.7" right="0.7" top="0.75" bottom="0.75" header="0.3" footer="0.3"/>
      <pageSetup paperSize="9" orientation="portrait" r:id="rId27"/>
    </customSheetView>
    <customSheetView guid="{D37F8A47-E42F-4741-BE8D-5D961F7BB394}">
      <selection activeCell="D4" sqref="D4"/>
      <pageMargins left="0.7" right="0.7" top="0.75" bottom="0.75" header="0.3" footer="0.3"/>
      <pageSetup paperSize="9" orientation="portrait" r:id="rId28"/>
    </customSheetView>
    <customSheetView guid="{C83D4249-7B44-432A-B7FB-A6ACA6880240}">
      <selection activeCell="D4" sqref="D4"/>
      <pageMargins left="0.7" right="0.7" top="0.75" bottom="0.75" header="0.3" footer="0.3"/>
      <pageSetup paperSize="9" orientation="portrait" r:id="rId29"/>
    </customSheetView>
    <customSheetView guid="{51337751-BEAF-43F3-8CC9-400B99E751E8}" topLeftCell="A9">
      <selection activeCell="A69" sqref="A69:XFD69"/>
      <pageMargins left="0.7" right="0.7" top="0.75" bottom="0.75" header="0.3" footer="0.3"/>
      <pageSetup paperSize="9" orientation="portrait" r:id="rId30"/>
    </customSheetView>
    <customSheetView guid="{EB80C77D-AF78-41A9-A5FE-A7459DA92422}" topLeftCell="A44">
      <selection activeCell="N55" sqref="N55"/>
      <pageMargins left="0.7" right="0.7" top="0.75" bottom="0.75" header="0.3" footer="0.3"/>
      <pageSetup paperSize="9" orientation="portrait" r:id="rId31"/>
    </customSheetView>
  </customSheetViews>
  <pageMargins left="0.7" right="0.7" top="0.75" bottom="0.75" header="0.3" footer="0.3"/>
  <pageSetup paperSize="9" orientation="portrait" r:id="rId3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45FB7-1BCA-4610-AABB-56E6A0EFB3D1}">
  <sheetPr>
    <tabColor theme="9" tint="-0.249977111117893"/>
  </sheetPr>
  <dimension ref="A1:G59"/>
  <sheetViews>
    <sheetView showGridLines="0" zoomScaleNormal="100" workbookViewId="0">
      <selection activeCell="E1" sqref="E1"/>
    </sheetView>
  </sheetViews>
  <sheetFormatPr defaultColWidth="9.140625" defaultRowHeight="12"/>
  <cols>
    <col min="1" max="1" width="5.85546875" style="3" customWidth="1"/>
    <col min="2" max="2" width="9.140625" style="3"/>
    <col min="3" max="3" width="51" style="3" customWidth="1"/>
    <col min="4" max="6" width="18.42578125" style="3" customWidth="1"/>
    <col min="7" max="16384" width="9.140625" style="3"/>
  </cols>
  <sheetData>
    <row r="1" spans="1:7" ht="12.75">
      <c r="A1" s="588" t="str">
        <f>HYPERLINK("#INDEX!A2","back to index page")</f>
        <v>back to index page</v>
      </c>
      <c r="B1" s="960"/>
      <c r="C1" s="960"/>
    </row>
    <row r="2" spans="1:7" ht="12.75">
      <c r="A2"/>
      <c r="B2"/>
    </row>
    <row r="3" spans="1:7" ht="12.75">
      <c r="A3"/>
      <c r="B3"/>
    </row>
    <row r="4" spans="1:7" ht="12.75">
      <c r="A4"/>
      <c r="B4"/>
    </row>
    <row r="5" spans="1:7" ht="12.75">
      <c r="A5"/>
      <c r="B5"/>
    </row>
    <row r="6" spans="1:7" ht="12.75">
      <c r="A6"/>
      <c r="B6"/>
    </row>
    <row r="7" spans="1:7" ht="12.75">
      <c r="A7"/>
      <c r="B7"/>
    </row>
    <row r="9" spans="1:7">
      <c r="B9" s="515" t="s">
        <v>1795</v>
      </c>
      <c r="C9" s="494"/>
      <c r="D9" s="494"/>
      <c r="E9" s="494"/>
      <c r="F9" s="494"/>
    </row>
    <row r="10" spans="1:7">
      <c r="B10" s="404"/>
    </row>
    <row r="11" spans="1:7">
      <c r="B11" s="404"/>
    </row>
    <row r="12" spans="1:7">
      <c r="F12" s="59" t="s">
        <v>700</v>
      </c>
    </row>
    <row r="13" spans="1:7" ht="51.75" customHeight="1">
      <c r="B13" s="406"/>
      <c r="C13" s="49"/>
      <c r="D13" s="407" t="s">
        <v>1179</v>
      </c>
      <c r="E13" s="408" t="s">
        <v>1180</v>
      </c>
      <c r="F13" s="407" t="s">
        <v>1181</v>
      </c>
    </row>
    <row r="14" spans="1:7">
      <c r="B14" s="49"/>
      <c r="C14" s="49"/>
      <c r="D14" s="405" t="s">
        <v>32</v>
      </c>
      <c r="E14" s="405" t="s">
        <v>54</v>
      </c>
      <c r="F14" s="405" t="s">
        <v>55</v>
      </c>
    </row>
    <row r="15" spans="1:7">
      <c r="B15" s="432" t="s">
        <v>1182</v>
      </c>
      <c r="C15" s="409"/>
      <c r="D15" s="409"/>
      <c r="E15" s="409"/>
      <c r="F15" s="410"/>
    </row>
    <row r="16" spans="1:7" ht="24" customHeight="1">
      <c r="B16" s="411">
        <v>1</v>
      </c>
      <c r="C16" s="412" t="s">
        <v>1183</v>
      </c>
      <c r="D16" s="460">
        <v>4343766</v>
      </c>
      <c r="E16" s="483">
        <v>0</v>
      </c>
      <c r="F16" s="460">
        <v>4343766</v>
      </c>
      <c r="G16" s="28"/>
    </row>
    <row r="17" spans="2:7" ht="24" customHeight="1">
      <c r="B17" s="411">
        <v>2</v>
      </c>
      <c r="C17" s="412" t="s">
        <v>578</v>
      </c>
      <c r="D17" s="870">
        <v>0</v>
      </c>
      <c r="E17" s="483">
        <v>0</v>
      </c>
      <c r="F17" s="870">
        <v>0</v>
      </c>
      <c r="G17" s="28"/>
    </row>
    <row r="18" spans="2:7" ht="24" customHeight="1">
      <c r="B18" s="413">
        <v>3</v>
      </c>
      <c r="C18" s="414" t="s">
        <v>591</v>
      </c>
      <c r="D18" s="416"/>
      <c r="E18" s="415"/>
      <c r="F18" s="416"/>
    </row>
    <row r="19" spans="2:7" ht="24" customHeight="1">
      <c r="B19" s="413">
        <v>4</v>
      </c>
      <c r="C19" s="414" t="s">
        <v>591</v>
      </c>
      <c r="D19" s="415"/>
      <c r="E19" s="415"/>
      <c r="F19" s="415"/>
    </row>
    <row r="20" spans="2:7" ht="24" customHeight="1">
      <c r="B20" s="413">
        <v>5</v>
      </c>
      <c r="C20" s="414" t="s">
        <v>591</v>
      </c>
      <c r="D20" s="417"/>
      <c r="E20" s="415"/>
      <c r="F20" s="417"/>
    </row>
    <row r="21" spans="2:7" ht="24" customHeight="1">
      <c r="B21" s="411">
        <v>6</v>
      </c>
      <c r="C21" s="412" t="s">
        <v>1184</v>
      </c>
      <c r="D21" s="460">
        <v>449841</v>
      </c>
      <c r="E21" s="483">
        <v>0</v>
      </c>
      <c r="F21" s="460">
        <v>449841</v>
      </c>
      <c r="G21" s="28"/>
    </row>
    <row r="22" spans="2:7" ht="24" customHeight="1">
      <c r="B22" s="413">
        <v>7</v>
      </c>
      <c r="C22" s="414" t="s">
        <v>591</v>
      </c>
      <c r="D22" s="419"/>
      <c r="E22" s="418"/>
      <c r="F22" s="419"/>
    </row>
    <row r="23" spans="2:7" ht="24" customHeight="1">
      <c r="B23" s="413">
        <v>8</v>
      </c>
      <c r="C23" s="414" t="s">
        <v>591</v>
      </c>
      <c r="D23" s="420"/>
      <c r="E23" s="418"/>
      <c r="F23" s="420"/>
    </row>
    <row r="24" spans="2:7" ht="24" customHeight="1">
      <c r="B24" s="411">
        <v>11</v>
      </c>
      <c r="C24" s="421" t="s">
        <v>1903</v>
      </c>
      <c r="D24" s="460">
        <v>449841</v>
      </c>
      <c r="E24" s="483">
        <v>0</v>
      </c>
      <c r="F24" s="460">
        <v>449841</v>
      </c>
      <c r="G24" s="28"/>
    </row>
    <row r="25" spans="2:7" ht="24" customHeight="1">
      <c r="B25" s="433" t="s">
        <v>1213</v>
      </c>
      <c r="C25" s="434"/>
      <c r="D25" s="441"/>
      <c r="E25" s="434"/>
      <c r="F25" s="442"/>
    </row>
    <row r="26" spans="2:7" ht="24" customHeight="1">
      <c r="B26" s="411">
        <v>12</v>
      </c>
      <c r="C26" s="421" t="s">
        <v>1214</v>
      </c>
      <c r="D26" s="460">
        <v>1369081</v>
      </c>
      <c r="E26" s="483">
        <v>0</v>
      </c>
      <c r="F26" s="460">
        <v>1369081</v>
      </c>
      <c r="G26" s="28"/>
    </row>
    <row r="27" spans="2:7" ht="24" customHeight="1">
      <c r="B27" s="411" t="s">
        <v>1185</v>
      </c>
      <c r="C27" s="421" t="s">
        <v>1186</v>
      </c>
      <c r="D27" s="870">
        <v>0</v>
      </c>
      <c r="E27" s="483">
        <v>0</v>
      </c>
      <c r="F27" s="870">
        <v>0</v>
      </c>
      <c r="G27" s="28"/>
    </row>
    <row r="28" spans="2:7" ht="24" customHeight="1">
      <c r="B28" s="422" t="s">
        <v>1187</v>
      </c>
      <c r="C28" s="421" t="s">
        <v>1188</v>
      </c>
      <c r="D28" s="870">
        <v>0</v>
      </c>
      <c r="E28" s="483">
        <v>0</v>
      </c>
      <c r="F28" s="870">
        <v>0</v>
      </c>
      <c r="G28" s="28"/>
    </row>
    <row r="29" spans="2:7" ht="24" customHeight="1">
      <c r="B29" s="422" t="s">
        <v>1189</v>
      </c>
      <c r="C29" s="421" t="s">
        <v>1190</v>
      </c>
      <c r="D29" s="870">
        <v>0</v>
      </c>
      <c r="E29" s="483">
        <v>0</v>
      </c>
      <c r="F29" s="870">
        <v>0</v>
      </c>
      <c r="G29" s="28"/>
    </row>
    <row r="30" spans="2:7" ht="24" customHeight="1">
      <c r="B30" s="411">
        <v>13</v>
      </c>
      <c r="C30" s="421" t="s">
        <v>1902</v>
      </c>
      <c r="D30" s="870">
        <v>0</v>
      </c>
      <c r="E30" s="483">
        <v>0</v>
      </c>
      <c r="F30" s="870">
        <v>0</v>
      </c>
      <c r="G30" s="28"/>
    </row>
    <row r="31" spans="2:7" ht="24" customHeight="1">
      <c r="B31" s="422" t="s">
        <v>765</v>
      </c>
      <c r="C31" s="421" t="s">
        <v>1191</v>
      </c>
      <c r="D31" s="870">
        <v>0</v>
      </c>
      <c r="E31" s="483">
        <v>0</v>
      </c>
      <c r="F31" s="870">
        <v>0</v>
      </c>
      <c r="G31" s="28"/>
    </row>
    <row r="32" spans="2:7" ht="24" customHeight="1">
      <c r="B32" s="411">
        <v>14</v>
      </c>
      <c r="C32" s="421" t="s">
        <v>1904</v>
      </c>
      <c r="D32" s="870">
        <v>0</v>
      </c>
      <c r="E32" s="483">
        <v>0</v>
      </c>
      <c r="F32" s="870">
        <v>0</v>
      </c>
      <c r="G32" s="28"/>
    </row>
    <row r="33" spans="2:7" ht="24" customHeight="1">
      <c r="B33" s="413">
        <v>15</v>
      </c>
      <c r="C33" s="414" t="s">
        <v>591</v>
      </c>
      <c r="D33" s="443"/>
      <c r="E33" s="423"/>
      <c r="F33" s="443"/>
    </row>
    <row r="34" spans="2:7" ht="24" customHeight="1">
      <c r="B34" s="413">
        <v>16</v>
      </c>
      <c r="C34" s="414" t="s">
        <v>591</v>
      </c>
      <c r="D34" s="440"/>
      <c r="E34" s="423"/>
      <c r="F34" s="440"/>
    </row>
    <row r="35" spans="2:7" ht="24" customHeight="1">
      <c r="B35" s="411">
        <v>17</v>
      </c>
      <c r="C35" s="412" t="s">
        <v>1192</v>
      </c>
      <c r="D35" s="460">
        <v>1369081</v>
      </c>
      <c r="E35" s="483">
        <v>0</v>
      </c>
      <c r="F35" s="460">
        <v>1369081</v>
      </c>
      <c r="G35" s="28"/>
    </row>
    <row r="36" spans="2:7" ht="24" customHeight="1">
      <c r="B36" s="422" t="s">
        <v>891</v>
      </c>
      <c r="C36" s="424" t="s">
        <v>1193</v>
      </c>
      <c r="D36" s="460">
        <v>1369081</v>
      </c>
      <c r="E36" s="483">
        <v>0</v>
      </c>
      <c r="F36" s="460">
        <v>1369081</v>
      </c>
      <c r="G36" s="28"/>
    </row>
    <row r="37" spans="2:7" ht="24" customHeight="1">
      <c r="B37" s="432" t="s">
        <v>1194</v>
      </c>
      <c r="C37" s="409"/>
      <c r="D37" s="444"/>
      <c r="E37" s="409"/>
      <c r="F37" s="427"/>
    </row>
    <row r="38" spans="2:7" ht="24" customHeight="1">
      <c r="B38" s="411">
        <v>18</v>
      </c>
      <c r="C38" s="421" t="s">
        <v>1195</v>
      </c>
      <c r="D38" s="460">
        <v>6162688</v>
      </c>
      <c r="E38" s="483">
        <v>0</v>
      </c>
      <c r="F38" s="460">
        <v>6162688</v>
      </c>
      <c r="G38" s="28"/>
    </row>
    <row r="39" spans="2:7" ht="24" customHeight="1">
      <c r="B39" s="411">
        <v>19</v>
      </c>
      <c r="C39" s="421" t="s">
        <v>1196</v>
      </c>
      <c r="D39" s="445"/>
      <c r="E39" s="483">
        <v>0</v>
      </c>
      <c r="F39" s="446"/>
    </row>
    <row r="40" spans="2:7" ht="24" customHeight="1">
      <c r="B40" s="411">
        <v>20</v>
      </c>
      <c r="C40" s="421" t="s">
        <v>1197</v>
      </c>
      <c r="D40" s="425"/>
      <c r="E40" s="483">
        <v>0</v>
      </c>
      <c r="F40" s="439"/>
    </row>
    <row r="41" spans="2:7" ht="24" customHeight="1">
      <c r="B41" s="413">
        <v>21</v>
      </c>
      <c r="C41" s="414" t="s">
        <v>591</v>
      </c>
      <c r="D41" s="417"/>
      <c r="E41" s="415"/>
      <c r="F41" s="417"/>
    </row>
    <row r="42" spans="2:7" ht="24" customHeight="1">
      <c r="B42" s="411">
        <v>22</v>
      </c>
      <c r="C42" s="447" t="s">
        <v>1198</v>
      </c>
      <c r="D42" s="460">
        <v>6162688</v>
      </c>
      <c r="E42" s="483">
        <v>0</v>
      </c>
      <c r="F42" s="460">
        <v>6162688</v>
      </c>
      <c r="G42" s="28"/>
    </row>
    <row r="43" spans="2:7" ht="24" customHeight="1">
      <c r="B43" s="422" t="s">
        <v>897</v>
      </c>
      <c r="C43" s="448" t="s">
        <v>1199</v>
      </c>
      <c r="D43" s="460">
        <v>6162688</v>
      </c>
      <c r="E43" s="426"/>
      <c r="F43" s="460">
        <v>6162688</v>
      </c>
    </row>
    <row r="44" spans="2:7" ht="24" customHeight="1">
      <c r="B44" s="432" t="s">
        <v>1200</v>
      </c>
      <c r="C44" s="409"/>
      <c r="D44" s="444"/>
      <c r="E44" s="409"/>
      <c r="F44" s="427"/>
    </row>
    <row r="45" spans="2:7" ht="24" customHeight="1">
      <c r="B45" s="411">
        <v>23</v>
      </c>
      <c r="C45" s="447" t="s">
        <v>570</v>
      </c>
      <c r="D45" s="460">
        <v>19214703</v>
      </c>
      <c r="E45" s="483">
        <v>0</v>
      </c>
      <c r="F45" s="460">
        <v>19214703</v>
      </c>
      <c r="G45" s="28"/>
    </row>
    <row r="46" spans="2:7" ht="24" customHeight="1">
      <c r="B46" s="411">
        <v>24</v>
      </c>
      <c r="C46" s="447" t="s">
        <v>1159</v>
      </c>
      <c r="D46" s="460">
        <v>38366260</v>
      </c>
      <c r="E46" s="483">
        <v>0</v>
      </c>
      <c r="F46" s="460">
        <v>38366260</v>
      </c>
      <c r="G46" s="28"/>
    </row>
    <row r="47" spans="2:7" ht="24" customHeight="1">
      <c r="B47" s="432" t="s">
        <v>1201</v>
      </c>
      <c r="C47" s="409"/>
      <c r="D47" s="444"/>
      <c r="E47" s="409"/>
      <c r="F47" s="427"/>
    </row>
    <row r="48" spans="2:7" ht="24" customHeight="1">
      <c r="B48" s="411">
        <v>25</v>
      </c>
      <c r="C48" s="447" t="s">
        <v>1202</v>
      </c>
      <c r="D48" s="484">
        <v>0.32072772605436578</v>
      </c>
      <c r="E48" s="483">
        <v>0</v>
      </c>
      <c r="F48" s="484">
        <v>0.32072772605436578</v>
      </c>
      <c r="G48" s="28"/>
    </row>
    <row r="49" spans="2:7" ht="24" customHeight="1">
      <c r="B49" s="422" t="s">
        <v>1203</v>
      </c>
      <c r="C49" s="448" t="s">
        <v>1199</v>
      </c>
      <c r="D49" s="484">
        <v>0.32072772605436578</v>
      </c>
      <c r="E49" s="425"/>
      <c r="F49" s="484">
        <v>0.32072772605436578</v>
      </c>
    </row>
    <row r="50" spans="2:7" ht="24" customHeight="1">
      <c r="B50" s="411">
        <v>26</v>
      </c>
      <c r="C50" s="447" t="s">
        <v>1204</v>
      </c>
      <c r="D50" s="484">
        <v>0.16062780161527343</v>
      </c>
      <c r="E50" s="483">
        <v>0</v>
      </c>
      <c r="F50" s="484">
        <v>0.16062780161527343</v>
      </c>
      <c r="G50" s="28"/>
    </row>
    <row r="51" spans="2:7" ht="24" customHeight="1">
      <c r="B51" s="422" t="s">
        <v>921</v>
      </c>
      <c r="C51" s="448" t="s">
        <v>1199</v>
      </c>
      <c r="D51" s="484">
        <v>0.16062780161527343</v>
      </c>
      <c r="E51" s="425"/>
      <c r="F51" s="484">
        <v>0.16062780161527343</v>
      </c>
    </row>
    <row r="52" spans="2:7" ht="24" customHeight="1">
      <c r="B52" s="411">
        <v>27</v>
      </c>
      <c r="C52" s="449" t="s">
        <v>1205</v>
      </c>
      <c r="D52" s="484">
        <v>0.13011643523191585</v>
      </c>
      <c r="E52" s="483">
        <v>0</v>
      </c>
      <c r="F52" s="484">
        <v>0.13011643523191585</v>
      </c>
    </row>
    <row r="53" spans="2:7" ht="24" customHeight="1">
      <c r="B53" s="411">
        <v>28</v>
      </c>
      <c r="C53" s="412" t="s">
        <v>1206</v>
      </c>
      <c r="D53" s="450"/>
      <c r="E53" s="483">
        <v>0</v>
      </c>
      <c r="F53" s="439"/>
    </row>
    <row r="54" spans="2:7" ht="24" customHeight="1">
      <c r="B54" s="411">
        <v>29</v>
      </c>
      <c r="C54" s="428" t="s">
        <v>1207</v>
      </c>
      <c r="D54" s="425"/>
      <c r="E54" s="483">
        <v>0</v>
      </c>
      <c r="F54" s="429"/>
    </row>
    <row r="55" spans="2:7" ht="24" customHeight="1">
      <c r="B55" s="411">
        <v>30</v>
      </c>
      <c r="C55" s="428" t="s">
        <v>1208</v>
      </c>
      <c r="D55" s="425"/>
      <c r="E55" s="483">
        <v>0</v>
      </c>
      <c r="F55" s="429"/>
    </row>
    <row r="56" spans="2:7" ht="24" customHeight="1">
      <c r="B56" s="411">
        <v>31</v>
      </c>
      <c r="C56" s="428" t="s">
        <v>1209</v>
      </c>
      <c r="D56" s="425"/>
      <c r="E56" s="483">
        <v>0</v>
      </c>
      <c r="F56" s="430"/>
    </row>
    <row r="57" spans="2:7" ht="24" customHeight="1">
      <c r="B57" s="411" t="s">
        <v>1210</v>
      </c>
      <c r="C57" s="428" t="s">
        <v>486</v>
      </c>
      <c r="D57" s="425"/>
      <c r="E57" s="483">
        <v>0</v>
      </c>
      <c r="F57" s="425"/>
    </row>
    <row r="58" spans="2:7" ht="24" customHeight="1">
      <c r="B58" s="432" t="s">
        <v>1211</v>
      </c>
      <c r="C58" s="409"/>
      <c r="D58" s="409"/>
      <c r="E58" s="409"/>
      <c r="F58" s="427"/>
    </row>
    <row r="59" spans="2:7" ht="24" customHeight="1">
      <c r="B59" s="411" t="s">
        <v>1212</v>
      </c>
      <c r="C59" s="431" t="s">
        <v>1905</v>
      </c>
      <c r="D59" s="425"/>
      <c r="E59" s="483">
        <v>0</v>
      </c>
      <c r="F59" s="425"/>
    </row>
  </sheetData>
  <customSheetViews>
    <customSheetView guid="{5DDDA852-2807-4645-BC75-EBD4EF3323A7}">
      <selection activeCell="C16" sqref="C16"/>
      <pageMargins left="0.7" right="0.7" top="0.75" bottom="0.75" header="0.3" footer="0.3"/>
    </customSheetView>
    <customSheetView guid="{DB462ED3-28DC-47D7-98F7-CED01F66E2C7}">
      <selection activeCell="H24" sqref="H24"/>
      <pageMargins left="0.7" right="0.7" top="0.75" bottom="0.75" header="0.3" footer="0.3"/>
      <pageSetup paperSize="9" orientation="portrait" r:id="rId1"/>
    </customSheetView>
    <customSheetView guid="{BE68C6EB-1B64-4B3E-8DDC-CA26F318E610}">
      <selection activeCell="D4" sqref="D4"/>
      <pageMargins left="0.7" right="0.7" top="0.75" bottom="0.75" header="0.3" footer="0.3"/>
      <pageSetup paperSize="9" orientation="portrait" r:id="rId2"/>
    </customSheetView>
    <customSheetView guid="{5AF40965-2356-4A48-B6FA-CB814CA4D7B2}">
      <selection activeCell="H24" sqref="H24"/>
      <pageMargins left="0.7" right="0.7" top="0.75" bottom="0.75" header="0.3" footer="0.3"/>
      <pageSetup paperSize="9" orientation="portrait" r:id="rId3"/>
    </customSheetView>
    <customSheetView guid="{3FCB7B24-049F-4685-83CB-5231093E0117}">
      <selection activeCell="D4" sqref="D4"/>
      <pageMargins left="0.7" right="0.7" top="0.75" bottom="0.75" header="0.3" footer="0.3"/>
      <pageSetup paperSize="9" orientation="portrait" r:id="rId4"/>
    </customSheetView>
    <customSheetView guid="{F277ACEF-9FF8-431F-8537-DE60B790AA4F}">
      <selection activeCell="D4" sqref="D4"/>
      <pageMargins left="0.7" right="0.7" top="0.75" bottom="0.75" header="0.3" footer="0.3"/>
      <pageSetup paperSize="9" orientation="portrait" r:id="rId5"/>
    </customSheetView>
    <customSheetView guid="{08462586-B7E0-434D-B6F4-B2B21EAA5D46}" topLeftCell="E55">
      <selection activeCell="N71" sqref="N71"/>
      <pageMargins left="0.7" right="0.7" top="0.75" bottom="0.75" header="0.3" footer="0.3"/>
      <pageSetup paperSize="9" orientation="portrait" r:id="rId6"/>
    </customSheetView>
    <customSheetView guid="{59094C18-3CB5-482F-AA6A-9C313A318EBB}" topLeftCell="A6">
      <selection activeCell="C9" sqref="C9"/>
      <pageMargins left="0.7" right="0.7" top="0.75" bottom="0.75" header="0.3" footer="0.3"/>
      <pageSetup paperSize="9" orientation="portrait" r:id="rId7"/>
    </customSheetView>
    <customSheetView guid="{FD092655-EBEC-4730-9895-1567D9B70D5F}">
      <selection activeCell="E9" sqref="E9"/>
      <pageMargins left="0.7" right="0.7" top="0.75" bottom="0.75" header="0.3" footer="0.3"/>
      <pageSetup paperSize="9" orientation="portrait" r:id="rId8"/>
    </customSheetView>
    <customSheetView guid="{D2C72E70-F766-4D56-9E10-3C91A63BB7F3}" topLeftCell="A6">
      <selection activeCell="C9" sqref="C9"/>
      <pageMargins left="0.7" right="0.7" top="0.75" bottom="0.75" header="0.3" footer="0.3"/>
      <pageSetup paperSize="9" orientation="portrait" r:id="rId9"/>
    </customSheetView>
    <customSheetView guid="{7CCD1884-1631-4809-8751-AE0939C32419}">
      <selection activeCell="C16" sqref="C16"/>
      <pageMargins left="0.7" right="0.7" top="0.75" bottom="0.75" header="0.3" footer="0.3"/>
      <pageSetup paperSize="9" orientation="portrait" r:id="rId10"/>
    </customSheetView>
    <customSheetView guid="{3AD1D9CC-D162-4119-AFCC-0AF9105FB248}">
      <selection activeCell="E9" sqref="E9"/>
      <pageMargins left="0.7" right="0.7" top="0.75" bottom="0.75" header="0.3" footer="0.3"/>
      <pageSetup paperSize="9" orientation="portrait" r:id="rId11"/>
    </customSheetView>
    <customSheetView guid="{931AA63B-6827-4BF4-8E25-ED232A88A09C}">
      <selection activeCell="E9" sqref="E9"/>
      <pageMargins left="0.7" right="0.7" top="0.75" bottom="0.75" header="0.3" footer="0.3"/>
      <pageSetup paperSize="9" orientation="portrait" r:id="rId12"/>
    </customSheetView>
    <customSheetView guid="{CA1DE4BE-C006-4405-B064-304EE6CCACF1}" topLeftCell="C36">
      <selection activeCell="D49" sqref="D49"/>
      <pageMargins left="0.7" right="0.7" top="0.75" bottom="0.75" header="0.3" footer="0.3"/>
      <pageSetup paperSize="9" orientation="portrait" r:id="rId13"/>
    </customSheetView>
    <customSheetView guid="{D3393B8E-C3CB-4E3A-976E-E4CD065299F0}">
      <selection activeCell="D4" sqref="D4"/>
      <pageMargins left="0.7" right="0.7" top="0.75" bottom="0.75" header="0.3" footer="0.3"/>
      <pageSetup paperSize="9" orientation="portrait" r:id="rId14"/>
    </customSheetView>
    <customSheetView guid="{21329C76-F86B-400D-B8F5-F75B383E5B14}">
      <selection activeCell="H24" sqref="H24"/>
      <pageMargins left="0.7" right="0.7" top="0.75" bottom="0.75" header="0.3" footer="0.3"/>
      <pageSetup paperSize="9" orientation="portrait" r:id="rId15"/>
    </customSheetView>
    <customSheetView guid="{CFC92B1C-D4F2-414F-8F12-92F529035B08}">
      <selection activeCell="E9" sqref="E9"/>
      <pageMargins left="0.7" right="0.7" top="0.75" bottom="0.75" header="0.3" footer="0.3"/>
      <pageSetup paperSize="9" orientation="portrait" r:id="rId16"/>
    </customSheetView>
    <customSheetView guid="{697182B0-1BEF-4A85-93A0-596802852AF2}">
      <selection activeCell="H24" sqref="H24"/>
      <pageMargins left="0.7" right="0.7" top="0.75" bottom="0.75" header="0.3" footer="0.3"/>
      <pageSetup paperSize="9" orientation="portrait" r:id="rId17"/>
    </customSheetView>
    <customSheetView guid="{D37F8A47-E42F-4741-BE8D-5D961F7BB394}">
      <selection activeCell="D4" sqref="D4"/>
      <pageMargins left="0.7" right="0.7" top="0.75" bottom="0.75" header="0.3" footer="0.3"/>
      <pageSetup paperSize="9" orientation="portrait" r:id="rId18"/>
    </customSheetView>
    <customSheetView guid="{C83D4249-7B44-432A-B7FB-A6ACA6880240}">
      <selection activeCell="D4" sqref="D4"/>
      <pageMargins left="0.7" right="0.7" top="0.75" bottom="0.75" header="0.3" footer="0.3"/>
      <pageSetup paperSize="9" orientation="portrait" r:id="rId19"/>
    </customSheetView>
    <customSheetView guid="{51337751-BEAF-43F3-8CC9-400B99E751E8}" topLeftCell="A42">
      <selection activeCell="D44" sqref="D44"/>
      <pageMargins left="0.7" right="0.7" top="0.75" bottom="0.75" header="0.3" footer="0.3"/>
      <pageSetup paperSize="9" orientation="portrait" r:id="rId20"/>
    </customSheetView>
    <customSheetView guid="{EB80C77D-AF78-41A9-A5FE-A7459DA92422}">
      <selection activeCell="N55" sqref="N55"/>
      <pageMargins left="0.7" right="0.7" top="0.75" bottom="0.75" header="0.3" footer="0.3"/>
    </customSheetView>
  </customSheetViews>
  <conditionalFormatting sqref="D42:D43">
    <cfRule type="cellIs" dxfId="45" priority="23" stopIfTrue="1" operator="lessThan">
      <formula>0</formula>
    </cfRule>
  </conditionalFormatting>
  <conditionalFormatting sqref="D49:D52">
    <cfRule type="cellIs" dxfId="44" priority="19" stopIfTrue="1" operator="lessThan">
      <formula>0</formula>
    </cfRule>
  </conditionalFormatting>
  <conditionalFormatting sqref="D16:F17">
    <cfRule type="cellIs" dxfId="43" priority="91" stopIfTrue="1" operator="lessThan">
      <formula>0</formula>
    </cfRule>
  </conditionalFormatting>
  <conditionalFormatting sqref="D21:F21">
    <cfRule type="cellIs" dxfId="42" priority="29" stopIfTrue="1" operator="lessThan">
      <formula>0</formula>
    </cfRule>
  </conditionalFormatting>
  <conditionalFormatting sqref="D24:F24">
    <cfRule type="cellIs" dxfId="41" priority="28" stopIfTrue="1" operator="lessThan">
      <formula>0</formula>
    </cfRule>
  </conditionalFormatting>
  <conditionalFormatting sqref="D26:F32">
    <cfRule type="cellIs" dxfId="40" priority="27" stopIfTrue="1" operator="lessThan">
      <formula>0</formula>
    </cfRule>
  </conditionalFormatting>
  <conditionalFormatting sqref="D35:F36">
    <cfRule type="cellIs" dxfId="39" priority="26" stopIfTrue="1" operator="lessThan">
      <formula>0</formula>
    </cfRule>
  </conditionalFormatting>
  <conditionalFormatting sqref="D38:F38">
    <cfRule type="cellIs" dxfId="38" priority="25" stopIfTrue="1" operator="lessThan">
      <formula>0</formula>
    </cfRule>
  </conditionalFormatting>
  <conditionalFormatting sqref="D45:F46">
    <cfRule type="cellIs" dxfId="37" priority="21" stopIfTrue="1" operator="lessThan">
      <formula>0</formula>
    </cfRule>
  </conditionalFormatting>
  <conditionalFormatting sqref="D48:F48">
    <cfRule type="cellIs" dxfId="36" priority="20" stopIfTrue="1" operator="lessThan">
      <formula>0</formula>
    </cfRule>
  </conditionalFormatting>
  <conditionalFormatting sqref="E39:E40">
    <cfRule type="cellIs" dxfId="35" priority="24" stopIfTrue="1" operator="lessThan">
      <formula>0</formula>
    </cfRule>
  </conditionalFormatting>
  <conditionalFormatting sqref="E52:E57">
    <cfRule type="cellIs" dxfId="34" priority="17" stopIfTrue="1" operator="lessThan">
      <formula>0</formula>
    </cfRule>
  </conditionalFormatting>
  <conditionalFormatting sqref="E59">
    <cfRule type="cellIs" dxfId="33" priority="16" stopIfTrue="1" operator="lessThan">
      <formula>0</formula>
    </cfRule>
  </conditionalFormatting>
  <conditionalFormatting sqref="E42:F42">
    <cfRule type="cellIs" dxfId="32" priority="22" stopIfTrue="1" operator="lessThan">
      <formula>0</formula>
    </cfRule>
  </conditionalFormatting>
  <conditionalFormatting sqref="E50:F50">
    <cfRule type="cellIs" dxfId="31" priority="18" stopIfTrue="1" operator="lessThan">
      <formula>0</formula>
    </cfRule>
  </conditionalFormatting>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8AABE-90BC-4834-818A-296BF4F3702D}">
  <sheetPr>
    <tabColor theme="9" tint="-0.249977111117893"/>
  </sheetPr>
  <dimension ref="A1:F45"/>
  <sheetViews>
    <sheetView showGridLines="0" zoomScaleNormal="100" workbookViewId="0">
      <selection activeCell="D1" sqref="D1"/>
    </sheetView>
  </sheetViews>
  <sheetFormatPr defaultColWidth="8.85546875" defaultRowHeight="12"/>
  <cols>
    <col min="1" max="1" width="5.85546875" style="3" customWidth="1"/>
    <col min="2" max="2" width="8.85546875" style="3"/>
    <col min="3" max="3" width="47.42578125" style="3" customWidth="1"/>
    <col min="4" max="6" width="27.42578125" style="3" customWidth="1"/>
    <col min="7" max="16384" width="8.85546875" style="3"/>
  </cols>
  <sheetData>
    <row r="1" spans="1:6" ht="12.75">
      <c r="A1" s="588" t="str">
        <f>HYPERLINK("#INDEX!A2","back to index page")</f>
        <v>back to index page</v>
      </c>
      <c r="B1" s="960"/>
      <c r="C1" s="960"/>
    </row>
    <row r="2" spans="1:6" ht="12.75">
      <c r="A2"/>
      <c r="B2"/>
      <c r="C2"/>
    </row>
    <row r="3" spans="1:6" ht="12.75">
      <c r="A3"/>
      <c r="B3"/>
      <c r="C3"/>
    </row>
    <row r="4" spans="1:6" ht="12.75">
      <c r="A4"/>
      <c r="B4"/>
      <c r="C4"/>
    </row>
    <row r="5" spans="1:6" ht="12.75">
      <c r="A5"/>
      <c r="B5"/>
      <c r="C5"/>
    </row>
    <row r="6" spans="1:6" ht="12.75">
      <c r="A6"/>
      <c r="B6"/>
      <c r="C6"/>
    </row>
    <row r="7" spans="1:6" ht="12.75">
      <c r="A7"/>
      <c r="B7"/>
      <c r="C7"/>
    </row>
    <row r="9" spans="1:6" s="27" customFormat="1">
      <c r="B9" s="516" t="s">
        <v>1796</v>
      </c>
      <c r="C9" s="501"/>
      <c r="D9" s="501"/>
      <c r="E9" s="501"/>
      <c r="F9" s="501"/>
    </row>
    <row r="10" spans="1:6">
      <c r="E10" s="404"/>
    </row>
    <row r="11" spans="1:6">
      <c r="E11" s="404"/>
    </row>
    <row r="12" spans="1:6">
      <c r="F12" s="59" t="s">
        <v>700</v>
      </c>
    </row>
    <row r="13" spans="1:6" ht="51" customHeight="1">
      <c r="B13" s="465"/>
      <c r="C13" s="466"/>
      <c r="D13" s="467" t="s">
        <v>1565</v>
      </c>
      <c r="E13" s="467" t="s">
        <v>1566</v>
      </c>
      <c r="F13" s="467" t="s">
        <v>1567</v>
      </c>
    </row>
    <row r="14" spans="1:6">
      <c r="B14" s="462"/>
      <c r="C14" s="463"/>
      <c r="D14" s="464" t="s">
        <v>32</v>
      </c>
      <c r="E14" s="464" t="s">
        <v>54</v>
      </c>
      <c r="F14" s="464" t="s">
        <v>55</v>
      </c>
    </row>
    <row r="15" spans="1:6" ht="13.35" customHeight="1">
      <c r="B15" s="1162" t="s">
        <v>1568</v>
      </c>
      <c r="C15" s="1162"/>
      <c r="D15" s="1162"/>
      <c r="E15" s="1162"/>
      <c r="F15" s="1162"/>
    </row>
    <row r="16" spans="1:6" ht="24">
      <c r="B16" s="468" t="s">
        <v>147</v>
      </c>
      <c r="C16" s="469" t="s">
        <v>1569</v>
      </c>
      <c r="D16" s="470"/>
      <c r="E16" s="470"/>
      <c r="F16" s="525" t="s">
        <v>1051</v>
      </c>
    </row>
    <row r="17" spans="2:6" ht="24">
      <c r="B17" s="468" t="s">
        <v>148</v>
      </c>
      <c r="C17" s="469" t="s">
        <v>1570</v>
      </c>
      <c r="D17" s="470"/>
      <c r="E17" s="470"/>
      <c r="F17" s="525" t="s">
        <v>1656</v>
      </c>
    </row>
    <row r="18" spans="2:6">
      <c r="B18" s="268" t="s">
        <v>1571</v>
      </c>
      <c r="C18" s="471" t="s">
        <v>1572</v>
      </c>
      <c r="D18" s="470"/>
      <c r="E18" s="470"/>
      <c r="F18" s="525" t="s">
        <v>1052</v>
      </c>
    </row>
    <row r="19" spans="2:6" ht="27" customHeight="1">
      <c r="B19" s="268" t="s">
        <v>1573</v>
      </c>
      <c r="C19" s="471" t="s">
        <v>1574</v>
      </c>
      <c r="D19" s="470"/>
      <c r="E19" s="470"/>
      <c r="F19" s="525" t="s">
        <v>1767</v>
      </c>
    </row>
    <row r="20" spans="2:6">
      <c r="B20" s="1162" t="s">
        <v>1575</v>
      </c>
      <c r="C20" s="1162"/>
      <c r="D20" s="1162"/>
      <c r="E20" s="1162"/>
      <c r="F20" s="1162"/>
    </row>
    <row r="21" spans="2:6">
      <c r="B21" s="468" t="s">
        <v>149</v>
      </c>
      <c r="C21" s="471" t="s">
        <v>1183</v>
      </c>
      <c r="D21" s="460">
        <v>4343766</v>
      </c>
      <c r="E21" s="460">
        <v>0</v>
      </c>
      <c r="F21" s="472"/>
    </row>
    <row r="22" spans="2:6">
      <c r="B22" s="468" t="s">
        <v>150</v>
      </c>
      <c r="C22" s="471" t="s">
        <v>1576</v>
      </c>
      <c r="D22" s="870">
        <v>0</v>
      </c>
      <c r="E22" s="460">
        <v>0</v>
      </c>
      <c r="F22" s="473"/>
    </row>
    <row r="23" spans="2:6">
      <c r="B23" s="468" t="s">
        <v>151</v>
      </c>
      <c r="C23" s="471" t="s">
        <v>1577</v>
      </c>
      <c r="D23" s="460">
        <v>449841</v>
      </c>
      <c r="E23" s="460">
        <v>0</v>
      </c>
      <c r="F23" s="474"/>
    </row>
    <row r="24" spans="2:6">
      <c r="B24" s="468" t="s">
        <v>152</v>
      </c>
      <c r="C24" s="471" t="s">
        <v>1578</v>
      </c>
      <c r="D24" s="460">
        <v>4793607</v>
      </c>
      <c r="E24" s="460">
        <v>0</v>
      </c>
      <c r="F24" s="475"/>
    </row>
    <row r="25" spans="2:6">
      <c r="B25" s="468" t="s">
        <v>153</v>
      </c>
      <c r="C25" s="471" t="s">
        <v>1579</v>
      </c>
      <c r="D25" s="460">
        <v>1369081</v>
      </c>
      <c r="E25" s="460">
        <v>0</v>
      </c>
      <c r="F25" s="472"/>
    </row>
    <row r="26" spans="2:6">
      <c r="B26" s="468" t="s">
        <v>154</v>
      </c>
      <c r="C26" s="459" t="s">
        <v>1580</v>
      </c>
      <c r="D26" s="870">
        <v>0</v>
      </c>
      <c r="E26" s="476"/>
      <c r="F26" s="476"/>
    </row>
    <row r="27" spans="2:6">
      <c r="B27" s="468" t="s">
        <v>879</v>
      </c>
      <c r="C27" s="471" t="s">
        <v>1581</v>
      </c>
      <c r="D27" s="870">
        <v>0</v>
      </c>
      <c r="E27" s="476"/>
      <c r="F27" s="477"/>
    </row>
    <row r="28" spans="2:6">
      <c r="B28" s="268" t="s">
        <v>881</v>
      </c>
      <c r="C28" s="471" t="s">
        <v>1582</v>
      </c>
      <c r="D28" s="460">
        <v>6162688</v>
      </c>
      <c r="E28" s="460">
        <v>0</v>
      </c>
      <c r="F28" s="477"/>
    </row>
    <row r="29" spans="2:6">
      <c r="B29" s="1161" t="s">
        <v>1583</v>
      </c>
      <c r="C29" s="1161"/>
      <c r="D29" s="1161"/>
      <c r="E29" s="1161"/>
      <c r="F29" s="1161"/>
    </row>
    <row r="30" spans="2:6">
      <c r="B30" s="468" t="s">
        <v>156</v>
      </c>
      <c r="C30" s="471" t="s">
        <v>1584</v>
      </c>
      <c r="D30" s="460">
        <v>19214703</v>
      </c>
      <c r="E30" s="460">
        <v>0</v>
      </c>
      <c r="F30" s="472"/>
    </row>
    <row r="31" spans="2:6">
      <c r="B31" s="468" t="s">
        <v>157</v>
      </c>
      <c r="C31" s="471" t="s">
        <v>1585</v>
      </c>
      <c r="D31" s="460">
        <v>38366260</v>
      </c>
      <c r="E31" s="460">
        <v>0</v>
      </c>
      <c r="F31" s="478"/>
    </row>
    <row r="32" spans="2:6">
      <c r="B32" s="1162" t="s">
        <v>1201</v>
      </c>
      <c r="C32" s="1162"/>
      <c r="D32" s="1162"/>
      <c r="E32" s="1162"/>
      <c r="F32" s="1162"/>
    </row>
    <row r="33" spans="2:6">
      <c r="B33" s="468" t="s">
        <v>158</v>
      </c>
      <c r="C33" s="471" t="s">
        <v>1586</v>
      </c>
      <c r="D33" s="484">
        <v>0.32072772605436578</v>
      </c>
      <c r="E33" s="460"/>
      <c r="F33" s="474"/>
    </row>
    <row r="34" spans="2:6">
      <c r="B34" s="468" t="s">
        <v>1587</v>
      </c>
      <c r="C34" s="479" t="s">
        <v>1580</v>
      </c>
      <c r="D34" s="484">
        <v>0</v>
      </c>
      <c r="E34" s="474"/>
      <c r="F34" s="474"/>
    </row>
    <row r="35" spans="2:6">
      <c r="B35" s="468" t="s">
        <v>1588</v>
      </c>
      <c r="C35" s="471" t="s">
        <v>1589</v>
      </c>
      <c r="D35" s="484">
        <v>0.16062780161527343</v>
      </c>
      <c r="E35" s="460">
        <v>0</v>
      </c>
      <c r="F35" s="472"/>
    </row>
    <row r="36" spans="2:6">
      <c r="B36" s="468" t="s">
        <v>1590</v>
      </c>
      <c r="C36" s="479" t="s">
        <v>1580</v>
      </c>
      <c r="D36" s="484">
        <v>0</v>
      </c>
      <c r="E36" s="472"/>
      <c r="F36" s="472"/>
    </row>
    <row r="37" spans="2:6" ht="24">
      <c r="B37" s="468" t="s">
        <v>1591</v>
      </c>
      <c r="C37" s="471" t="s">
        <v>1592</v>
      </c>
      <c r="D37" s="484">
        <v>0.13011643523191585</v>
      </c>
      <c r="E37" s="460">
        <v>0</v>
      </c>
      <c r="F37" s="472"/>
    </row>
    <row r="38" spans="2:6">
      <c r="B38" s="468" t="s">
        <v>1593</v>
      </c>
      <c r="C38" s="469" t="s">
        <v>1594</v>
      </c>
      <c r="D38" s="470"/>
      <c r="E38" s="460">
        <v>0</v>
      </c>
      <c r="F38" s="472"/>
    </row>
    <row r="39" spans="2:6">
      <c r="B39" s="1161" t="s">
        <v>1595</v>
      </c>
      <c r="C39" s="1161"/>
      <c r="D39" s="1161"/>
      <c r="E39" s="1161"/>
      <c r="F39" s="1161"/>
    </row>
    <row r="40" spans="2:6">
      <c r="B40" s="268" t="s">
        <v>1596</v>
      </c>
      <c r="C40" s="471" t="s">
        <v>1597</v>
      </c>
      <c r="D40" s="869">
        <v>0.18720000000000001</v>
      </c>
      <c r="E40" s="460">
        <v>0</v>
      </c>
      <c r="F40" s="480"/>
    </row>
    <row r="41" spans="2:6" ht="24">
      <c r="B41" s="268" t="s">
        <v>1598</v>
      </c>
      <c r="C41" s="479" t="s">
        <v>1599</v>
      </c>
      <c r="D41" s="460">
        <v>0</v>
      </c>
      <c r="E41" s="481"/>
      <c r="F41" s="481"/>
    </row>
    <row r="42" spans="2:6">
      <c r="B42" s="268" t="s">
        <v>1600</v>
      </c>
      <c r="C42" s="471" t="s">
        <v>1601</v>
      </c>
      <c r="D42" s="869">
        <v>5.8999999999999997E-2</v>
      </c>
      <c r="E42" s="460">
        <v>0</v>
      </c>
      <c r="F42" s="480"/>
    </row>
    <row r="43" spans="2:6" ht="24">
      <c r="B43" s="268" t="s">
        <v>977</v>
      </c>
      <c r="C43" s="479" t="s">
        <v>1599</v>
      </c>
      <c r="D43" s="460">
        <v>0</v>
      </c>
      <c r="E43" s="481"/>
      <c r="F43" s="481"/>
    </row>
    <row r="44" spans="2:6">
      <c r="B44" s="1161" t="s">
        <v>1211</v>
      </c>
      <c r="C44" s="1161"/>
      <c r="D44" s="1161"/>
      <c r="E44" s="1161"/>
      <c r="F44" s="1161"/>
    </row>
    <row r="45" spans="2:6" ht="24">
      <c r="B45" s="468" t="s">
        <v>1602</v>
      </c>
      <c r="C45" s="469" t="s">
        <v>1603</v>
      </c>
      <c r="D45" s="481"/>
      <c r="E45" s="460">
        <v>0</v>
      </c>
      <c r="F45" s="482"/>
    </row>
  </sheetData>
  <customSheetViews>
    <customSheetView guid="{5DDDA852-2807-4645-BC75-EBD4EF3323A7}">
      <selection activeCell="F29" sqref="F29"/>
      <pageMargins left="0.7" right="0.7" top="0.75" bottom="0.75" header="0.3" footer="0.3"/>
    </customSheetView>
    <customSheetView guid="{DB462ED3-28DC-47D7-98F7-CED01F66E2C7}" topLeftCell="A40">
      <selection activeCell="D76" sqref="D76"/>
      <pageMargins left="0.7" right="0.7" top="0.75" bottom="0.75" header="0.3" footer="0.3"/>
      <pageSetup paperSize="9" orientation="portrait" r:id="rId1"/>
    </customSheetView>
    <customSheetView guid="{BE68C6EB-1B64-4B3E-8DDC-CA26F318E610}">
      <selection activeCell="D4" sqref="D4"/>
      <pageMargins left="0.7" right="0.7" top="0.75" bottom="0.75" header="0.3" footer="0.3"/>
      <pageSetup paperSize="9" orientation="portrait" r:id="rId2"/>
    </customSheetView>
    <customSheetView guid="{5AF40965-2356-4A48-B6FA-CB814CA4D7B2}" topLeftCell="A40">
      <selection activeCell="D76" sqref="D76"/>
      <pageMargins left="0.7" right="0.7" top="0.75" bottom="0.75" header="0.3" footer="0.3"/>
      <pageSetup paperSize="9" orientation="portrait" r:id="rId3"/>
    </customSheetView>
    <customSheetView guid="{3FCB7B24-049F-4685-83CB-5231093E0117}" topLeftCell="A15">
      <selection activeCell="D47" sqref="D47"/>
      <pageMargins left="0.7" right="0.7" top="0.75" bottom="0.75" header="0.3" footer="0.3"/>
      <pageSetup paperSize="9" orientation="portrait" r:id="rId4"/>
    </customSheetView>
    <customSheetView guid="{F277ACEF-9FF8-431F-8537-DE60B790AA4F}" topLeftCell="A15">
      <selection activeCell="D47" sqref="D47"/>
      <pageMargins left="0.7" right="0.7" top="0.75" bottom="0.75" header="0.3" footer="0.3"/>
      <pageSetup paperSize="9" orientation="portrait" r:id="rId5"/>
    </customSheetView>
    <customSheetView guid="{08462586-B7E0-434D-B6F4-B2B21EAA5D46}" scale="130" topLeftCell="L12">
      <selection activeCell="G46" sqref="G46"/>
      <pageMargins left="0.7" right="0.7" top="0.75" bottom="0.75" header="0.3" footer="0.3"/>
      <pageSetup paperSize="9" orientation="portrait" r:id="rId6"/>
    </customSheetView>
    <customSheetView guid="{59094C18-3CB5-482F-AA6A-9C313A318EBB}" topLeftCell="A49">
      <selection activeCell="C52" sqref="C52"/>
      <pageMargins left="0.7" right="0.7" top="0.75" bottom="0.75" header="0.3" footer="0.3"/>
      <pageSetup paperSize="9" orientation="portrait" r:id="rId7"/>
    </customSheetView>
    <customSheetView guid="{FD092655-EBEC-4730-9895-1567D9B70D5F}">
      <selection activeCell="E9" sqref="E9"/>
      <pageMargins left="0.7" right="0.7" top="0.75" bottom="0.75" header="0.3" footer="0.3"/>
      <pageSetup paperSize="9" orientation="portrait" r:id="rId8"/>
    </customSheetView>
    <customSheetView guid="{D2C72E70-F766-4D56-9E10-3C91A63BB7F3}" topLeftCell="A49">
      <selection activeCell="C52" sqref="C52"/>
      <pageMargins left="0.7" right="0.7" top="0.75" bottom="0.75" header="0.3" footer="0.3"/>
      <pageSetup paperSize="9" orientation="portrait" r:id="rId9"/>
    </customSheetView>
    <customSheetView guid="{7CCD1884-1631-4809-8751-AE0939C32419}">
      <selection activeCell="F29" sqref="F29"/>
      <pageMargins left="0.7" right="0.7" top="0.75" bottom="0.75" header="0.3" footer="0.3"/>
      <pageSetup paperSize="9" orientation="portrait" r:id="rId10"/>
    </customSheetView>
    <customSheetView guid="{3AD1D9CC-D162-4119-AFCC-0AF9105FB248}">
      <selection activeCell="E9" sqref="E9"/>
      <pageMargins left="0.7" right="0.7" top="0.75" bottom="0.75" header="0.3" footer="0.3"/>
      <pageSetup paperSize="9" orientation="portrait" r:id="rId11"/>
    </customSheetView>
    <customSheetView guid="{931AA63B-6827-4BF4-8E25-ED232A88A09C}">
      <selection activeCell="E9" sqref="E9"/>
      <pageMargins left="0.7" right="0.7" top="0.75" bottom="0.75" header="0.3" footer="0.3"/>
      <pageSetup paperSize="9" orientation="portrait" r:id="rId12"/>
    </customSheetView>
    <customSheetView guid="{CA1DE4BE-C006-4405-B064-304EE6CCACF1}" topLeftCell="C23">
      <selection activeCell="L44" sqref="L44"/>
      <pageMargins left="0.7" right="0.7" top="0.75" bottom="0.75" header="0.3" footer="0.3"/>
      <pageSetup paperSize="9" orientation="portrait" r:id="rId13"/>
    </customSheetView>
    <customSheetView guid="{D3393B8E-C3CB-4E3A-976E-E4CD065299F0}" topLeftCell="A15">
      <selection activeCell="D47" sqref="D47"/>
      <pageMargins left="0.7" right="0.7" top="0.75" bottom="0.75" header="0.3" footer="0.3"/>
      <pageSetup paperSize="9" orientation="portrait" r:id="rId14"/>
    </customSheetView>
    <customSheetView guid="{21329C76-F86B-400D-B8F5-F75B383E5B14}" topLeftCell="A52">
      <selection activeCell="D76" sqref="D76"/>
      <pageMargins left="0.7" right="0.7" top="0.75" bottom="0.75" header="0.3" footer="0.3"/>
      <pageSetup paperSize="9" orientation="portrait" r:id="rId15"/>
    </customSheetView>
    <customSheetView guid="{CFC92B1C-D4F2-414F-8F12-92F529035B08}">
      <selection activeCell="E9" sqref="E9"/>
      <pageMargins left="0.7" right="0.7" top="0.75" bottom="0.75" header="0.3" footer="0.3"/>
      <pageSetup paperSize="9" orientation="portrait" r:id="rId16"/>
    </customSheetView>
    <customSheetView guid="{697182B0-1BEF-4A85-93A0-596802852AF2}" topLeftCell="A40">
      <selection activeCell="D76" sqref="D76"/>
      <pageMargins left="0.7" right="0.7" top="0.75" bottom="0.75" header="0.3" footer="0.3"/>
      <pageSetup paperSize="9" orientation="portrait" r:id="rId17"/>
    </customSheetView>
    <customSheetView guid="{D37F8A47-E42F-4741-BE8D-5D961F7BB394}">
      <selection activeCell="D4" sqref="D4"/>
      <pageMargins left="0.7" right="0.7" top="0.75" bottom="0.75" header="0.3" footer="0.3"/>
      <pageSetup paperSize="9" orientation="portrait" r:id="rId18"/>
    </customSheetView>
    <customSheetView guid="{C83D4249-7B44-432A-B7FB-A6ACA6880240}">
      <selection activeCell="D4" sqref="D4"/>
      <pageMargins left="0.7" right="0.7" top="0.75" bottom="0.75" header="0.3" footer="0.3"/>
      <pageSetup paperSize="9" orientation="portrait" r:id="rId19"/>
    </customSheetView>
    <customSheetView guid="{51337751-BEAF-43F3-8CC9-400B99E751E8}" topLeftCell="A20">
      <selection activeCell="E49" sqref="E49"/>
      <pageMargins left="0.7" right="0.7" top="0.75" bottom="0.75" header="0.3" footer="0.3"/>
      <pageSetup paperSize="9" orientation="portrait" r:id="rId20"/>
    </customSheetView>
    <customSheetView guid="{EB80C77D-AF78-41A9-A5FE-A7459DA92422}">
      <selection activeCell="N55" sqref="N55"/>
      <pageMargins left="0.7" right="0.7" top="0.75" bottom="0.75" header="0.3" footer="0.3"/>
    </customSheetView>
  </customSheetViews>
  <mergeCells count="6">
    <mergeCell ref="B44:F44"/>
    <mergeCell ref="B32:F32"/>
    <mergeCell ref="B39:F39"/>
    <mergeCell ref="B15:F15"/>
    <mergeCell ref="B20:F20"/>
    <mergeCell ref="B29:F29"/>
  </mergeCells>
  <conditionalFormatting sqref="D26:D28">
    <cfRule type="cellIs" dxfId="30" priority="38" stopIfTrue="1" operator="lessThan">
      <formula>0</formula>
    </cfRule>
  </conditionalFormatting>
  <conditionalFormatting sqref="D33:D37">
    <cfRule type="cellIs" dxfId="29" priority="1" stopIfTrue="1" operator="lessThan">
      <formula>0</formula>
    </cfRule>
  </conditionalFormatting>
  <conditionalFormatting sqref="D41:D43">
    <cfRule type="cellIs" dxfId="28" priority="31" stopIfTrue="1" operator="lessThan">
      <formula>0</formula>
    </cfRule>
  </conditionalFormatting>
  <conditionalFormatting sqref="D21:E25">
    <cfRule type="cellIs" dxfId="27" priority="39" stopIfTrue="1" operator="lessThan">
      <formula>0</formula>
    </cfRule>
  </conditionalFormatting>
  <conditionalFormatting sqref="D30:E31">
    <cfRule type="cellIs" dxfId="26" priority="36" stopIfTrue="1" operator="lessThan">
      <formula>0</formula>
    </cfRule>
  </conditionalFormatting>
  <conditionalFormatting sqref="D40:E40">
    <cfRule type="cellIs" dxfId="25" priority="32" stopIfTrue="1" operator="lessThan">
      <formula>0</formula>
    </cfRule>
  </conditionalFormatting>
  <conditionalFormatting sqref="E28">
    <cfRule type="cellIs" dxfId="24" priority="37" stopIfTrue="1" operator="lessThan">
      <formula>0</formula>
    </cfRule>
  </conditionalFormatting>
  <conditionalFormatting sqref="E33">
    <cfRule type="cellIs" dxfId="23" priority="46" stopIfTrue="1" operator="lessThan">
      <formula>0</formula>
    </cfRule>
  </conditionalFormatting>
  <conditionalFormatting sqref="E35">
    <cfRule type="cellIs" dxfId="22" priority="34" stopIfTrue="1" operator="lessThan">
      <formula>0</formula>
    </cfRule>
  </conditionalFormatting>
  <conditionalFormatting sqref="E37:E38">
    <cfRule type="cellIs" dxfId="21" priority="33" stopIfTrue="1" operator="lessThan">
      <formula>0</formula>
    </cfRule>
  </conditionalFormatting>
  <conditionalFormatting sqref="E42">
    <cfRule type="cellIs" dxfId="20" priority="30" stopIfTrue="1" operator="lessThan">
      <formula>0</formula>
    </cfRule>
  </conditionalFormatting>
  <conditionalFormatting sqref="E45">
    <cfRule type="cellIs" dxfId="19" priority="29" stopIfTrue="1" operator="lessThan">
      <formula>0</formula>
    </cfRule>
  </conditionalFormatting>
  <conditionalFormatting sqref="F16:F19">
    <cfRule type="cellIs" dxfId="18" priority="40" stopIfTrue="1" operator="lessThan">
      <formula>0</formula>
    </cfRule>
  </conditionalFormatting>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4E5BC-039C-4C79-A9ED-D72A43B08EAC}">
  <sheetPr>
    <tabColor theme="9" tint="-0.249977111117893"/>
  </sheetPr>
  <dimension ref="A1:X27"/>
  <sheetViews>
    <sheetView showGridLines="0" zoomScaleNormal="80" workbookViewId="0">
      <selection activeCell="F1" sqref="F1"/>
    </sheetView>
  </sheetViews>
  <sheetFormatPr defaultColWidth="8.85546875" defaultRowHeight="12"/>
  <cols>
    <col min="1" max="1" width="5.85546875" style="3" customWidth="1"/>
    <col min="2" max="2" width="8.85546875" style="3"/>
    <col min="3" max="3" width="31.5703125" style="3" customWidth="1"/>
    <col min="4" max="5" width="11.28515625" style="3" customWidth="1"/>
    <col min="6" max="6" width="22.5703125" style="3" customWidth="1"/>
    <col min="7" max="19" width="11.28515625" style="3" customWidth="1"/>
    <col min="20" max="20" width="13.7109375" style="3" bestFit="1" customWidth="1"/>
    <col min="21" max="21" width="11.28515625" style="3" customWidth="1"/>
    <col min="22" max="22" width="14.140625" style="3" customWidth="1"/>
    <col min="23" max="23" width="11.28515625" style="3" customWidth="1"/>
    <col min="24" max="24" width="15.140625" style="3" customWidth="1"/>
    <col min="25" max="16384" width="8.85546875" style="3"/>
  </cols>
  <sheetData>
    <row r="1" spans="1:24" ht="12.75">
      <c r="A1" s="588" t="str">
        <f>HYPERLINK("#INDEX!A2","back to index page")</f>
        <v>back to index page</v>
      </c>
      <c r="B1" s="960"/>
      <c r="C1" s="960"/>
    </row>
    <row r="2" spans="1:24" ht="12.75">
      <c r="A2"/>
      <c r="B2"/>
      <c r="C2"/>
    </row>
    <row r="3" spans="1:24" ht="12.75">
      <c r="A3"/>
      <c r="B3"/>
      <c r="C3"/>
    </row>
    <row r="4" spans="1:24" ht="12.75">
      <c r="A4"/>
      <c r="B4"/>
      <c r="C4"/>
    </row>
    <row r="5" spans="1:24" ht="12.75">
      <c r="A5"/>
      <c r="B5"/>
      <c r="C5"/>
    </row>
    <row r="6" spans="1:24" ht="12.75">
      <c r="A6"/>
      <c r="B6"/>
      <c r="C6"/>
    </row>
    <row r="7" spans="1:24" ht="12.75">
      <c r="A7"/>
      <c r="B7"/>
      <c r="C7"/>
    </row>
    <row r="8" spans="1:24" ht="12.75">
      <c r="A8"/>
      <c r="B8"/>
      <c r="C8"/>
    </row>
    <row r="9" spans="1:24" s="27" customFormat="1">
      <c r="B9" s="516" t="s">
        <v>1618</v>
      </c>
      <c r="C9" s="501"/>
      <c r="D9" s="501"/>
      <c r="E9" s="501"/>
      <c r="F9" s="501"/>
      <c r="G9" s="501"/>
      <c r="H9" s="501"/>
      <c r="I9" s="501"/>
      <c r="J9" s="501"/>
      <c r="K9" s="501"/>
      <c r="L9" s="501"/>
      <c r="M9" s="501"/>
      <c r="N9" s="501"/>
      <c r="O9" s="501"/>
      <c r="P9" s="501"/>
      <c r="Q9" s="501"/>
      <c r="R9" s="501"/>
      <c r="S9" s="501"/>
      <c r="T9" s="501"/>
      <c r="U9" s="501"/>
      <c r="V9" s="501"/>
      <c r="W9" s="501"/>
      <c r="X9" s="501"/>
    </row>
    <row r="12" spans="1:24">
      <c r="X12" s="59" t="s">
        <v>700</v>
      </c>
    </row>
    <row r="13" spans="1:24">
      <c r="B13" s="1164"/>
      <c r="C13" s="1165"/>
      <c r="D13" s="1168" t="s">
        <v>1604</v>
      </c>
      <c r="E13" s="1169"/>
      <c r="F13" s="1169"/>
      <c r="G13" s="1169"/>
      <c r="H13" s="1169"/>
      <c r="I13" s="1169"/>
      <c r="J13" s="1170"/>
      <c r="K13" s="1170"/>
      <c r="L13" s="1170"/>
      <c r="M13" s="1170"/>
      <c r="N13" s="1170"/>
      <c r="O13" s="1170"/>
      <c r="P13" s="1170"/>
      <c r="Q13" s="1170"/>
      <c r="R13" s="1170"/>
      <c r="S13" s="1169"/>
      <c r="T13" s="1169"/>
      <c r="U13" s="1171"/>
      <c r="V13" s="723"/>
      <c r="W13" s="723"/>
      <c r="X13" s="1163" t="s">
        <v>1605</v>
      </c>
    </row>
    <row r="14" spans="1:24">
      <c r="B14" s="1164"/>
      <c r="C14" s="1165"/>
      <c r="D14" s="452">
        <v>1</v>
      </c>
      <c r="E14" s="452">
        <v>1</v>
      </c>
      <c r="F14" s="453">
        <v>3</v>
      </c>
      <c r="G14" s="452">
        <v>3</v>
      </c>
      <c r="H14" s="453">
        <v>4</v>
      </c>
      <c r="I14" s="452">
        <v>4</v>
      </c>
      <c r="J14" s="452">
        <v>6</v>
      </c>
      <c r="K14" s="452">
        <v>6</v>
      </c>
      <c r="L14" s="452">
        <v>7</v>
      </c>
      <c r="M14" s="452">
        <v>7</v>
      </c>
      <c r="N14" s="452">
        <v>8</v>
      </c>
      <c r="O14" s="452">
        <v>8</v>
      </c>
      <c r="P14" s="452">
        <v>10</v>
      </c>
      <c r="Q14" s="452">
        <v>10</v>
      </c>
      <c r="R14" s="452">
        <v>11</v>
      </c>
      <c r="S14" s="452">
        <v>11</v>
      </c>
      <c r="T14" s="452">
        <v>12</v>
      </c>
      <c r="U14" s="452">
        <v>12</v>
      </c>
      <c r="V14" s="452">
        <v>13</v>
      </c>
      <c r="W14" s="452">
        <v>13</v>
      </c>
      <c r="X14" s="1163"/>
    </row>
    <row r="15" spans="1:24">
      <c r="B15" s="1164"/>
      <c r="C15" s="1165"/>
      <c r="D15" s="454" t="s">
        <v>1606</v>
      </c>
      <c r="E15" s="454" t="s">
        <v>1606</v>
      </c>
      <c r="F15" s="455"/>
      <c r="G15" s="454"/>
      <c r="H15" s="455"/>
      <c r="I15" s="454"/>
      <c r="J15" s="454"/>
      <c r="K15" s="454"/>
      <c r="L15" s="454"/>
      <c r="M15" s="454"/>
      <c r="N15" s="454"/>
      <c r="O15" s="454"/>
      <c r="P15" s="454"/>
      <c r="Q15" s="454"/>
      <c r="R15" s="454"/>
      <c r="S15" s="454"/>
      <c r="T15" s="454"/>
      <c r="U15" s="454"/>
      <c r="V15" s="454" t="s">
        <v>1607</v>
      </c>
      <c r="W15" s="454" t="s">
        <v>1607</v>
      </c>
      <c r="X15" s="1163"/>
    </row>
    <row r="16" spans="1:24" ht="24">
      <c r="B16" s="1166"/>
      <c r="C16" s="1167"/>
      <c r="D16" s="452" t="s">
        <v>1608</v>
      </c>
      <c r="E16" s="452" t="s">
        <v>673</v>
      </c>
      <c r="F16" s="452" t="s">
        <v>1608</v>
      </c>
      <c r="G16" s="452" t="s">
        <v>673</v>
      </c>
      <c r="H16" s="452" t="s">
        <v>1608</v>
      </c>
      <c r="I16" s="452" t="s">
        <v>673</v>
      </c>
      <c r="J16" s="452" t="s">
        <v>1608</v>
      </c>
      <c r="K16" s="452" t="s">
        <v>673</v>
      </c>
      <c r="L16" s="452" t="s">
        <v>1608</v>
      </c>
      <c r="M16" s="452" t="s">
        <v>673</v>
      </c>
      <c r="N16" s="452" t="s">
        <v>1608</v>
      </c>
      <c r="O16" s="452" t="s">
        <v>673</v>
      </c>
      <c r="P16" s="452" t="s">
        <v>1608</v>
      </c>
      <c r="Q16" s="452" t="s">
        <v>673</v>
      </c>
      <c r="R16" s="452" t="s">
        <v>1608</v>
      </c>
      <c r="S16" s="452" t="s">
        <v>673</v>
      </c>
      <c r="T16" s="452" t="s">
        <v>1608</v>
      </c>
      <c r="U16" s="452" t="s">
        <v>673</v>
      </c>
      <c r="V16" s="452" t="s">
        <v>1608</v>
      </c>
      <c r="W16" s="452" t="s">
        <v>673</v>
      </c>
      <c r="X16" s="1163"/>
    </row>
    <row r="17" spans="2:24">
      <c r="B17" s="456">
        <v>1</v>
      </c>
      <c r="C17" s="456" t="s">
        <v>591</v>
      </c>
      <c r="D17" s="456"/>
      <c r="E17" s="456"/>
      <c r="F17" s="456"/>
      <c r="G17" s="456"/>
      <c r="H17" s="456"/>
      <c r="I17" s="456"/>
      <c r="J17" s="456"/>
      <c r="K17" s="456"/>
      <c r="L17" s="456"/>
      <c r="M17" s="456"/>
      <c r="N17" s="456"/>
      <c r="O17" s="456"/>
      <c r="P17" s="456"/>
      <c r="Q17" s="456"/>
      <c r="R17" s="456"/>
      <c r="S17" s="456"/>
      <c r="T17" s="456"/>
      <c r="U17" s="456"/>
      <c r="V17" s="456"/>
      <c r="W17" s="456"/>
      <c r="X17" s="456"/>
    </row>
    <row r="18" spans="2:24" ht="36">
      <c r="B18" s="457">
        <v>2</v>
      </c>
      <c r="C18" s="458" t="s">
        <v>1609</v>
      </c>
      <c r="D18" s="373" t="s">
        <v>1808</v>
      </c>
      <c r="E18" s="373">
        <v>0</v>
      </c>
      <c r="F18" s="373" t="s">
        <v>1895</v>
      </c>
      <c r="G18" s="373">
        <v>0</v>
      </c>
      <c r="H18" s="373" t="s">
        <v>1809</v>
      </c>
      <c r="I18" s="373">
        <v>0</v>
      </c>
      <c r="J18" s="373" t="s">
        <v>1896</v>
      </c>
      <c r="K18" s="373">
        <v>0</v>
      </c>
      <c r="L18" s="373" t="s">
        <v>1897</v>
      </c>
      <c r="M18" s="373">
        <v>0</v>
      </c>
      <c r="N18" s="373" t="s">
        <v>1898</v>
      </c>
      <c r="O18" s="373">
        <v>0</v>
      </c>
      <c r="P18" s="373" t="s">
        <v>1899</v>
      </c>
      <c r="Q18" s="373">
        <v>0</v>
      </c>
      <c r="R18" s="373" t="s">
        <v>1900</v>
      </c>
      <c r="S18" s="373">
        <v>0</v>
      </c>
      <c r="T18" s="373" t="s">
        <v>1810</v>
      </c>
      <c r="U18" s="373">
        <v>0</v>
      </c>
      <c r="V18" s="373" t="s">
        <v>1901</v>
      </c>
      <c r="W18" s="373">
        <v>0</v>
      </c>
      <c r="X18" s="179"/>
    </row>
    <row r="19" spans="2:24">
      <c r="B19" s="457">
        <v>3</v>
      </c>
      <c r="C19" s="458" t="s">
        <v>1610</v>
      </c>
      <c r="D19" s="373">
        <v>4343766</v>
      </c>
      <c r="E19" s="373">
        <v>0</v>
      </c>
      <c r="F19" s="373">
        <v>449841</v>
      </c>
      <c r="G19" s="373">
        <v>0</v>
      </c>
      <c r="H19" s="373">
        <v>1369080.9999999998</v>
      </c>
      <c r="I19" s="373">
        <v>0</v>
      </c>
      <c r="J19" s="373">
        <v>143591</v>
      </c>
      <c r="K19" s="373">
        <v>0</v>
      </c>
      <c r="L19" s="373">
        <v>63186</v>
      </c>
      <c r="M19" s="373">
        <v>0</v>
      </c>
      <c r="N19" s="373">
        <v>45860</v>
      </c>
      <c r="O19" s="373">
        <v>0</v>
      </c>
      <c r="P19" s="373">
        <v>2369740</v>
      </c>
      <c r="Q19" s="373">
        <v>0</v>
      </c>
      <c r="R19" s="373">
        <v>3843972</v>
      </c>
      <c r="S19" s="373">
        <v>0</v>
      </c>
      <c r="T19" s="373">
        <v>22820748</v>
      </c>
      <c r="U19" s="373">
        <v>0</v>
      </c>
      <c r="V19" s="373">
        <v>302256</v>
      </c>
      <c r="W19" s="373">
        <v>0</v>
      </c>
      <c r="X19" s="373">
        <v>35752041</v>
      </c>
    </row>
    <row r="20" spans="2:24">
      <c r="B20" s="457">
        <v>4</v>
      </c>
      <c r="C20" s="459" t="s">
        <v>1611</v>
      </c>
      <c r="D20" s="373">
        <v>0</v>
      </c>
      <c r="E20" s="373">
        <v>0</v>
      </c>
      <c r="F20" s="373">
        <v>0</v>
      </c>
      <c r="G20" s="373">
        <v>0</v>
      </c>
      <c r="H20" s="373">
        <v>0</v>
      </c>
      <c r="I20" s="373">
        <v>0</v>
      </c>
      <c r="J20" s="373">
        <v>143591</v>
      </c>
      <c r="K20" s="373">
        <v>0</v>
      </c>
      <c r="L20" s="373">
        <v>63186</v>
      </c>
      <c r="M20" s="373">
        <v>0</v>
      </c>
      <c r="N20" s="373">
        <v>45860</v>
      </c>
      <c r="O20" s="373">
        <v>0</v>
      </c>
      <c r="P20" s="373">
        <v>2369740</v>
      </c>
      <c r="Q20" s="373">
        <v>0</v>
      </c>
      <c r="R20" s="373">
        <v>3843972</v>
      </c>
      <c r="S20" s="373">
        <v>0</v>
      </c>
      <c r="T20" s="373">
        <v>22820748</v>
      </c>
      <c r="U20" s="373">
        <v>0</v>
      </c>
      <c r="V20" s="373">
        <v>302256</v>
      </c>
      <c r="W20" s="373">
        <v>0</v>
      </c>
      <c r="X20" s="373">
        <v>29589353</v>
      </c>
    </row>
    <row r="21" spans="2:24" ht="24">
      <c r="B21" s="457">
        <v>5</v>
      </c>
      <c r="C21" s="458" t="s">
        <v>1612</v>
      </c>
      <c r="D21" s="373">
        <v>4343766</v>
      </c>
      <c r="E21" s="373">
        <v>0</v>
      </c>
      <c r="F21" s="373">
        <v>449841</v>
      </c>
      <c r="G21" s="373">
        <v>0</v>
      </c>
      <c r="H21" s="373">
        <v>1369080.9999999998</v>
      </c>
      <c r="I21" s="373">
        <v>0</v>
      </c>
      <c r="J21" s="373">
        <v>0</v>
      </c>
      <c r="K21" s="373">
        <v>0</v>
      </c>
      <c r="L21" s="373">
        <v>0</v>
      </c>
      <c r="M21" s="373">
        <v>0</v>
      </c>
      <c r="N21" s="373">
        <v>0</v>
      </c>
      <c r="O21" s="373">
        <v>0</v>
      </c>
      <c r="P21" s="373">
        <v>0</v>
      </c>
      <c r="Q21" s="373">
        <v>0</v>
      </c>
      <c r="R21" s="373">
        <v>0</v>
      </c>
      <c r="S21" s="373">
        <v>0</v>
      </c>
      <c r="T21" s="373">
        <v>0</v>
      </c>
      <c r="U21" s="373">
        <v>0</v>
      </c>
      <c r="V21" s="373">
        <v>0</v>
      </c>
      <c r="W21" s="373">
        <v>0</v>
      </c>
      <c r="X21" s="373">
        <v>6162688</v>
      </c>
    </row>
    <row r="22" spans="2:24" ht="48">
      <c r="B22" s="457">
        <v>6</v>
      </c>
      <c r="C22" s="458" t="s">
        <v>2001</v>
      </c>
      <c r="D22" s="373">
        <v>4343766</v>
      </c>
      <c r="E22" s="373">
        <v>0</v>
      </c>
      <c r="F22" s="373">
        <v>449841</v>
      </c>
      <c r="G22" s="373">
        <v>0</v>
      </c>
      <c r="H22" s="373">
        <v>1369080.9999999998</v>
      </c>
      <c r="I22" s="373">
        <v>0</v>
      </c>
      <c r="J22" s="373" t="s">
        <v>1553</v>
      </c>
      <c r="K22" s="373">
        <v>0</v>
      </c>
      <c r="L22" s="373" t="s">
        <v>1553</v>
      </c>
      <c r="M22" s="373">
        <v>0</v>
      </c>
      <c r="N22" s="373" t="s">
        <v>1553</v>
      </c>
      <c r="O22" s="373">
        <v>0</v>
      </c>
      <c r="P22" s="373" t="s">
        <v>1553</v>
      </c>
      <c r="Q22" s="373">
        <v>0</v>
      </c>
      <c r="R22" s="373" t="s">
        <v>1553</v>
      </c>
      <c r="S22" s="373">
        <v>0</v>
      </c>
      <c r="T22" s="373" t="s">
        <v>1553</v>
      </c>
      <c r="U22" s="373">
        <v>0</v>
      </c>
      <c r="V22" s="373" t="s">
        <v>1553</v>
      </c>
      <c r="W22" s="373">
        <v>0</v>
      </c>
      <c r="X22" s="373">
        <v>6162688</v>
      </c>
    </row>
    <row r="23" spans="2:24" ht="24">
      <c r="B23" s="457">
        <v>7</v>
      </c>
      <c r="C23" s="459" t="s">
        <v>1613</v>
      </c>
      <c r="D23" s="373">
        <v>0</v>
      </c>
      <c r="E23" s="373">
        <v>0</v>
      </c>
      <c r="F23" s="373">
        <v>0</v>
      </c>
      <c r="G23" s="373">
        <v>0</v>
      </c>
      <c r="H23" s="373" t="s">
        <v>1553</v>
      </c>
      <c r="I23" s="373">
        <v>0</v>
      </c>
      <c r="J23" s="373" t="s">
        <v>1553</v>
      </c>
      <c r="K23" s="373">
        <v>0</v>
      </c>
      <c r="L23" s="373" t="s">
        <v>1553</v>
      </c>
      <c r="M23" s="373">
        <v>0</v>
      </c>
      <c r="N23" s="373" t="s">
        <v>1553</v>
      </c>
      <c r="O23" s="373">
        <v>0</v>
      </c>
      <c r="P23" s="373" t="s">
        <v>1553</v>
      </c>
      <c r="Q23" s="373">
        <v>0</v>
      </c>
      <c r="R23" s="373" t="s">
        <v>1553</v>
      </c>
      <c r="S23" s="373">
        <v>0</v>
      </c>
      <c r="T23" s="373" t="s">
        <v>1553</v>
      </c>
      <c r="U23" s="373">
        <v>0</v>
      </c>
      <c r="V23" s="373" t="s">
        <v>1553</v>
      </c>
      <c r="W23" s="373">
        <v>0</v>
      </c>
      <c r="X23" s="373">
        <v>0</v>
      </c>
    </row>
    <row r="24" spans="2:24" ht="24">
      <c r="B24" s="457">
        <v>8</v>
      </c>
      <c r="C24" s="459" t="s">
        <v>1614</v>
      </c>
      <c r="D24" s="373">
        <v>0</v>
      </c>
      <c r="E24" s="373">
        <v>0</v>
      </c>
      <c r="F24" s="373">
        <v>0</v>
      </c>
      <c r="G24" s="373">
        <v>0</v>
      </c>
      <c r="H24" s="373">
        <v>1075707</v>
      </c>
      <c r="I24" s="373">
        <v>0</v>
      </c>
      <c r="J24" s="373" t="s">
        <v>1553</v>
      </c>
      <c r="K24" s="373">
        <v>0</v>
      </c>
      <c r="L24" s="373" t="s">
        <v>1553</v>
      </c>
      <c r="M24" s="373">
        <v>0</v>
      </c>
      <c r="N24" s="373" t="s">
        <v>1553</v>
      </c>
      <c r="O24" s="373">
        <v>0</v>
      </c>
      <c r="P24" s="373" t="s">
        <v>1553</v>
      </c>
      <c r="Q24" s="373">
        <v>0</v>
      </c>
      <c r="R24" s="373" t="s">
        <v>1553</v>
      </c>
      <c r="S24" s="373">
        <v>0</v>
      </c>
      <c r="T24" s="373" t="s">
        <v>1553</v>
      </c>
      <c r="U24" s="373">
        <v>0</v>
      </c>
      <c r="V24" s="373" t="s">
        <v>1553</v>
      </c>
      <c r="W24" s="373">
        <v>0</v>
      </c>
      <c r="X24" s="373">
        <v>1075707</v>
      </c>
    </row>
    <row r="25" spans="2:24" ht="24">
      <c r="B25" s="457">
        <v>9</v>
      </c>
      <c r="C25" s="459" t="s">
        <v>1615</v>
      </c>
      <c r="D25" s="373">
        <v>0</v>
      </c>
      <c r="E25" s="373">
        <v>0</v>
      </c>
      <c r="F25" s="373">
        <v>449841</v>
      </c>
      <c r="G25" s="373">
        <v>0</v>
      </c>
      <c r="H25" s="373">
        <v>293374</v>
      </c>
      <c r="I25" s="373">
        <v>0</v>
      </c>
      <c r="J25" s="373" t="s">
        <v>1553</v>
      </c>
      <c r="K25" s="373">
        <v>0</v>
      </c>
      <c r="L25" s="373" t="s">
        <v>1553</v>
      </c>
      <c r="M25" s="373">
        <v>0</v>
      </c>
      <c r="N25" s="373" t="s">
        <v>1553</v>
      </c>
      <c r="O25" s="373">
        <v>0</v>
      </c>
      <c r="P25" s="373" t="s">
        <v>1553</v>
      </c>
      <c r="Q25" s="373">
        <v>0</v>
      </c>
      <c r="R25" s="373" t="s">
        <v>1553</v>
      </c>
      <c r="S25" s="373">
        <v>0</v>
      </c>
      <c r="T25" s="373" t="s">
        <v>1553</v>
      </c>
      <c r="U25" s="373">
        <v>0</v>
      </c>
      <c r="V25" s="373" t="s">
        <v>1553</v>
      </c>
      <c r="W25" s="373">
        <v>0</v>
      </c>
      <c r="X25" s="373">
        <v>743215</v>
      </c>
    </row>
    <row r="26" spans="2:24" ht="36">
      <c r="B26" s="457">
        <v>10</v>
      </c>
      <c r="C26" s="459" t="s">
        <v>1616</v>
      </c>
      <c r="D26" s="373">
        <v>0</v>
      </c>
      <c r="E26" s="373">
        <v>0</v>
      </c>
      <c r="F26" s="373">
        <v>0</v>
      </c>
      <c r="G26" s="373">
        <v>0</v>
      </c>
      <c r="H26" s="373" t="s">
        <v>1553</v>
      </c>
      <c r="I26" s="373">
        <v>0</v>
      </c>
      <c r="J26" s="373" t="s">
        <v>1553</v>
      </c>
      <c r="K26" s="373">
        <v>0</v>
      </c>
      <c r="L26" s="373" t="s">
        <v>1553</v>
      </c>
      <c r="M26" s="373">
        <v>0</v>
      </c>
      <c r="N26" s="373" t="s">
        <v>1553</v>
      </c>
      <c r="O26" s="373">
        <v>0</v>
      </c>
      <c r="P26" s="373" t="s">
        <v>1553</v>
      </c>
      <c r="Q26" s="373">
        <v>0</v>
      </c>
      <c r="R26" s="373" t="s">
        <v>1553</v>
      </c>
      <c r="S26" s="373">
        <v>0</v>
      </c>
      <c r="T26" s="373" t="s">
        <v>1553</v>
      </c>
      <c r="U26" s="373">
        <v>0</v>
      </c>
      <c r="V26" s="373" t="s">
        <v>1553</v>
      </c>
      <c r="W26" s="373">
        <v>0</v>
      </c>
      <c r="X26" s="373">
        <v>0</v>
      </c>
    </row>
    <row r="27" spans="2:24">
      <c r="B27" s="457">
        <v>11</v>
      </c>
      <c r="C27" s="459" t="s">
        <v>1617</v>
      </c>
      <c r="D27" s="373">
        <v>4343766</v>
      </c>
      <c r="E27" s="373">
        <v>0</v>
      </c>
      <c r="F27" s="373">
        <v>0</v>
      </c>
      <c r="G27" s="373">
        <v>0</v>
      </c>
      <c r="H27" s="373" t="s">
        <v>1553</v>
      </c>
      <c r="I27" s="373">
        <v>0</v>
      </c>
      <c r="J27" s="373" t="s">
        <v>1553</v>
      </c>
      <c r="K27" s="373">
        <v>0</v>
      </c>
      <c r="L27" s="373" t="s">
        <v>1553</v>
      </c>
      <c r="M27" s="373">
        <v>0</v>
      </c>
      <c r="N27" s="373" t="s">
        <v>1553</v>
      </c>
      <c r="O27" s="373">
        <v>0</v>
      </c>
      <c r="P27" s="373" t="s">
        <v>1553</v>
      </c>
      <c r="Q27" s="373">
        <v>0</v>
      </c>
      <c r="R27" s="373" t="s">
        <v>1553</v>
      </c>
      <c r="S27" s="373">
        <v>0</v>
      </c>
      <c r="T27" s="373" t="s">
        <v>1553</v>
      </c>
      <c r="U27" s="373">
        <v>0</v>
      </c>
      <c r="V27" s="373" t="s">
        <v>1553</v>
      </c>
      <c r="W27" s="373">
        <v>0</v>
      </c>
      <c r="X27" s="373">
        <v>4343766</v>
      </c>
    </row>
  </sheetData>
  <customSheetViews>
    <customSheetView guid="{5DDDA852-2807-4645-BC75-EBD4EF3323A7}">
      <selection activeCell="G29" sqref="G29"/>
      <pageMargins left="0.7" right="0.7" top="0.75" bottom="0.75" header="0.3" footer="0.3"/>
    </customSheetView>
    <customSheetView guid="{DB462ED3-28DC-47D7-98F7-CED01F66E2C7}" topLeftCell="G25">
      <selection activeCell="O42" sqref="O42"/>
      <pageMargins left="0.7" right="0.7" top="0.75" bottom="0.75" header="0.3" footer="0.3"/>
      <pageSetup paperSize="9" orientation="portrait" r:id="rId1"/>
    </customSheetView>
    <customSheetView guid="{BE68C6EB-1B64-4B3E-8DDC-CA26F318E610}">
      <selection activeCell="D4" sqref="D4"/>
      <pageMargins left="0.7" right="0.7" top="0.75" bottom="0.75" header="0.3" footer="0.3"/>
      <pageSetup paperSize="9" orientation="portrait" r:id="rId2"/>
    </customSheetView>
    <customSheetView guid="{5AF40965-2356-4A48-B6FA-CB814CA4D7B2}" topLeftCell="G25">
      <selection activeCell="O42" sqref="O42"/>
      <pageMargins left="0.7" right="0.7" top="0.75" bottom="0.75" header="0.3" footer="0.3"/>
      <pageSetup paperSize="9" orientation="portrait" r:id="rId3"/>
    </customSheetView>
    <customSheetView guid="{3FCB7B24-049F-4685-83CB-5231093E0117}">
      <selection activeCell="D4" sqref="D4"/>
      <pageMargins left="0.7" right="0.7" top="0.75" bottom="0.75" header="0.3" footer="0.3"/>
      <pageSetup paperSize="9" orientation="portrait" r:id="rId4"/>
    </customSheetView>
    <customSheetView guid="{F277ACEF-9FF8-431F-8537-DE60B790AA4F}">
      <selection activeCell="D4" sqref="D4"/>
      <pageMargins left="0.7" right="0.7" top="0.75" bottom="0.75" header="0.3" footer="0.3"/>
      <pageSetup paperSize="9" orientation="portrait" r:id="rId5"/>
    </customSheetView>
    <customSheetView guid="{08462586-B7E0-434D-B6F4-B2B21EAA5D46}" scale="80" topLeftCell="Y12">
      <selection activeCell="V27" sqref="V27"/>
      <pageMargins left="0.7" right="0.7" top="0.75" bottom="0.75" header="0.3" footer="0.3"/>
      <pageSetup paperSize="9" orientation="portrait" r:id="rId6"/>
    </customSheetView>
    <customSheetView guid="{59094C18-3CB5-482F-AA6A-9C313A318EBB}" topLeftCell="G25">
      <selection activeCell="O42" sqref="O42"/>
      <pageMargins left="0.7" right="0.7" top="0.75" bottom="0.75" header="0.3" footer="0.3"/>
      <pageSetup paperSize="9" orientation="portrait" r:id="rId7"/>
    </customSheetView>
    <customSheetView guid="{FD092655-EBEC-4730-9895-1567D9B70D5F}">
      <selection activeCell="E9" sqref="E9"/>
      <pageMargins left="0.7" right="0.7" top="0.75" bottom="0.75" header="0.3" footer="0.3"/>
      <pageSetup paperSize="9" orientation="portrait" r:id="rId8"/>
    </customSheetView>
    <customSheetView guid="{D2C72E70-F766-4D56-9E10-3C91A63BB7F3}" topLeftCell="G25">
      <selection activeCell="O42" sqref="O42"/>
      <pageMargins left="0.7" right="0.7" top="0.75" bottom="0.75" header="0.3" footer="0.3"/>
      <pageSetup paperSize="9" orientation="portrait" r:id="rId9"/>
    </customSheetView>
    <customSheetView guid="{7CCD1884-1631-4809-8751-AE0939C32419}">
      <selection activeCell="G29" sqref="G29"/>
      <pageMargins left="0.7" right="0.7" top="0.75" bottom="0.75" header="0.3" footer="0.3"/>
      <pageSetup paperSize="9" orientation="portrait" r:id="rId10"/>
    </customSheetView>
    <customSheetView guid="{3AD1D9CC-D162-4119-AFCC-0AF9105FB248}">
      <selection activeCell="E9" sqref="E9"/>
      <pageMargins left="0.7" right="0.7" top="0.75" bottom="0.75" header="0.3" footer="0.3"/>
      <pageSetup paperSize="9" orientation="portrait" r:id="rId11"/>
    </customSheetView>
    <customSheetView guid="{931AA63B-6827-4BF4-8E25-ED232A88A09C}">
      <selection activeCell="E9" sqref="E9"/>
      <pageMargins left="0.7" right="0.7" top="0.75" bottom="0.75" header="0.3" footer="0.3"/>
      <pageSetup paperSize="9" orientation="portrait" r:id="rId12"/>
    </customSheetView>
    <customSheetView guid="{CA1DE4BE-C006-4405-B064-304EE6CCACF1}" scale="80" topLeftCell="AH12">
      <selection activeCell="AU40" sqref="AU40"/>
      <pageMargins left="0.7" right="0.7" top="0.75" bottom="0.75" header="0.3" footer="0.3"/>
      <pageSetup paperSize="9" orientation="portrait" r:id="rId13"/>
    </customSheetView>
    <customSheetView guid="{D3393B8E-C3CB-4E3A-976E-E4CD065299F0}">
      <selection activeCell="D4" sqref="D4"/>
      <pageMargins left="0.7" right="0.7" top="0.75" bottom="0.75" header="0.3" footer="0.3"/>
      <pageSetup paperSize="9" orientation="portrait" r:id="rId14"/>
    </customSheetView>
    <customSheetView guid="{21329C76-F86B-400D-B8F5-F75B383E5B14}" topLeftCell="G25">
      <selection activeCell="O42" sqref="O42"/>
      <pageMargins left="0.7" right="0.7" top="0.75" bottom="0.75" header="0.3" footer="0.3"/>
      <pageSetup paperSize="9" orientation="portrait" r:id="rId15"/>
    </customSheetView>
    <customSheetView guid="{CFC92B1C-D4F2-414F-8F12-92F529035B08}">
      <selection activeCell="E9" sqref="E9"/>
      <pageMargins left="0.7" right="0.7" top="0.75" bottom="0.75" header="0.3" footer="0.3"/>
      <pageSetup paperSize="9" orientation="portrait" r:id="rId16"/>
    </customSheetView>
    <customSheetView guid="{697182B0-1BEF-4A85-93A0-596802852AF2}" topLeftCell="G25">
      <selection activeCell="O42" sqref="O42"/>
      <pageMargins left="0.7" right="0.7" top="0.75" bottom="0.75" header="0.3" footer="0.3"/>
      <pageSetup paperSize="9" orientation="portrait" r:id="rId17"/>
    </customSheetView>
    <customSheetView guid="{D37F8A47-E42F-4741-BE8D-5D961F7BB394}">
      <selection activeCell="D4" sqref="D4"/>
      <pageMargins left="0.7" right="0.7" top="0.75" bottom="0.75" header="0.3" footer="0.3"/>
      <pageSetup paperSize="9" orientation="portrait" r:id="rId18"/>
    </customSheetView>
    <customSheetView guid="{C83D4249-7B44-432A-B7FB-A6ACA6880240}">
      <selection activeCell="D4" sqref="D4"/>
      <pageMargins left="0.7" right="0.7" top="0.75" bottom="0.75" header="0.3" footer="0.3"/>
      <pageSetup paperSize="9" orientation="portrait" r:id="rId19"/>
    </customSheetView>
    <customSheetView guid="{51337751-BEAF-43F3-8CC9-400B99E751E8}" topLeftCell="L13">
      <selection activeCell="X28" sqref="X28:X31"/>
      <pageMargins left="0.7" right="0.7" top="0.75" bottom="0.75" header="0.3" footer="0.3"/>
      <pageSetup paperSize="9" orientation="portrait" r:id="rId20"/>
    </customSheetView>
    <customSheetView guid="{EB80C77D-AF78-41A9-A5FE-A7459DA92422}">
      <selection activeCell="N55" sqref="N55"/>
      <pageMargins left="0.7" right="0.7" top="0.75" bottom="0.75" header="0.3" footer="0.3"/>
    </customSheetView>
  </customSheetViews>
  <mergeCells count="3">
    <mergeCell ref="X13:X16"/>
    <mergeCell ref="B13:C16"/>
    <mergeCell ref="D13:U13"/>
  </mergeCells>
  <conditionalFormatting sqref="D18:X27">
    <cfRule type="cellIs" dxfId="17" priority="1" stopIfTrue="1" operator="lessThan">
      <formula>0</formula>
    </cfRule>
  </conditionalFormatting>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9" tint="-0.249977111117893"/>
  </sheetPr>
  <dimension ref="A1:L18"/>
  <sheetViews>
    <sheetView showGridLines="0" zoomScaleNormal="85" workbookViewId="0">
      <selection activeCell="E1" sqref="E1"/>
    </sheetView>
  </sheetViews>
  <sheetFormatPr defaultColWidth="9.140625" defaultRowHeight="12"/>
  <cols>
    <col min="1" max="1" width="5.85546875" style="106" customWidth="1"/>
    <col min="2" max="2" width="3.85546875" style="106" customWidth="1"/>
    <col min="3" max="3" width="38.5703125" style="106" customWidth="1"/>
    <col min="4" max="11" width="18.28515625" style="106" customWidth="1"/>
    <col min="12" max="16384" width="9.140625" style="106"/>
  </cols>
  <sheetData>
    <row r="1" spans="1:12" ht="12.75">
      <c r="A1" s="589" t="str">
        <f>HYPERLINK("#INDEX!A2","back to index page")</f>
        <v>back to index page</v>
      </c>
      <c r="B1" s="985"/>
      <c r="C1" s="985"/>
    </row>
    <row r="4" spans="1:12" s="105" customFormat="1">
      <c r="B4" s="549" t="s">
        <v>1797</v>
      </c>
      <c r="C4" s="549"/>
      <c r="D4" s="549"/>
      <c r="E4" s="549"/>
      <c r="F4" s="549"/>
      <c r="G4" s="549"/>
      <c r="H4" s="549"/>
      <c r="I4" s="549"/>
      <c r="J4" s="549"/>
      <c r="K4" s="549"/>
    </row>
    <row r="5" spans="1:12" s="105" customFormat="1"/>
    <row r="6" spans="1:12" ht="13.35" customHeight="1">
      <c r="E6" s="517"/>
      <c r="F6" s="517"/>
      <c r="G6" s="517"/>
      <c r="H6" s="517"/>
      <c r="I6" s="517"/>
      <c r="J6" s="517"/>
      <c r="K6" s="518" t="s">
        <v>51</v>
      </c>
      <c r="L6" s="519"/>
    </row>
    <row r="7" spans="1:12" s="3" customFormat="1">
      <c r="B7" s="27"/>
      <c r="C7" s="27"/>
      <c r="D7" s="708" t="s">
        <v>533</v>
      </c>
      <c r="E7" s="243"/>
      <c r="F7" s="713" t="s">
        <v>534</v>
      </c>
      <c r="G7" s="709"/>
      <c r="H7" s="244" t="s">
        <v>535</v>
      </c>
      <c r="I7" s="243"/>
      <c r="J7" s="713" t="s">
        <v>536</v>
      </c>
      <c r="K7" s="709"/>
    </row>
    <row r="8" spans="1:12" ht="36">
      <c r="B8" s="3"/>
      <c r="C8" s="3"/>
      <c r="D8" s="710"/>
      <c r="E8" s="711" t="s">
        <v>848</v>
      </c>
      <c r="F8" s="710"/>
      <c r="G8" s="711" t="s">
        <v>848</v>
      </c>
      <c r="H8" s="710"/>
      <c r="I8" s="711" t="s">
        <v>849</v>
      </c>
      <c r="J8" s="712"/>
      <c r="K8" s="711" t="s">
        <v>849</v>
      </c>
    </row>
    <row r="9" spans="1:12" ht="16.5" customHeight="1">
      <c r="B9" s="27"/>
      <c r="C9" s="27"/>
      <c r="D9" s="245" t="s">
        <v>265</v>
      </c>
      <c r="E9" s="245" t="s">
        <v>267</v>
      </c>
      <c r="F9" s="245" t="s">
        <v>537</v>
      </c>
      <c r="G9" s="245" t="s">
        <v>847</v>
      </c>
      <c r="H9" s="245" t="s">
        <v>538</v>
      </c>
      <c r="I9" s="245" t="s">
        <v>559</v>
      </c>
      <c r="J9" s="245" t="s">
        <v>539</v>
      </c>
      <c r="K9" s="245" t="s">
        <v>560</v>
      </c>
    </row>
    <row r="10" spans="1:12" ht="23.45" customHeight="1">
      <c r="B10" s="374" t="s">
        <v>265</v>
      </c>
      <c r="C10" s="546" t="s">
        <v>850</v>
      </c>
      <c r="D10" s="460">
        <v>434178</v>
      </c>
      <c r="E10" s="460">
        <v>425059</v>
      </c>
      <c r="F10" s="547"/>
      <c r="G10" s="547"/>
      <c r="H10" s="460">
        <v>34268629</v>
      </c>
      <c r="I10" s="460">
        <v>8604968</v>
      </c>
      <c r="J10" s="548"/>
      <c r="K10" s="547"/>
    </row>
    <row r="11" spans="1:12">
      <c r="B11" s="374" t="s">
        <v>267</v>
      </c>
      <c r="C11" s="375" t="s">
        <v>540</v>
      </c>
      <c r="D11" s="460">
        <v>0</v>
      </c>
      <c r="E11" s="460">
        <v>0</v>
      </c>
      <c r="F11" s="460">
        <v>0</v>
      </c>
      <c r="G11" s="460">
        <v>0</v>
      </c>
      <c r="H11" s="460">
        <v>33326</v>
      </c>
      <c r="I11" s="460">
        <v>0</v>
      </c>
      <c r="J11" s="460">
        <v>16464</v>
      </c>
      <c r="K11" s="460">
        <v>0</v>
      </c>
    </row>
    <row r="12" spans="1:12">
      <c r="B12" s="374" t="s">
        <v>537</v>
      </c>
      <c r="C12" s="375" t="s">
        <v>125</v>
      </c>
      <c r="D12" s="460">
        <v>425059</v>
      </c>
      <c r="E12" s="460">
        <v>425059</v>
      </c>
      <c r="F12" s="460">
        <v>389990</v>
      </c>
      <c r="G12" s="460">
        <v>389990</v>
      </c>
      <c r="H12" s="460">
        <v>4483531</v>
      </c>
      <c r="I12" s="460">
        <v>4362830</v>
      </c>
      <c r="J12" s="460">
        <v>4416512</v>
      </c>
      <c r="K12" s="460">
        <v>4300808</v>
      </c>
    </row>
    <row r="13" spans="1:12">
      <c r="B13" s="374" t="s">
        <v>847</v>
      </c>
      <c r="C13" s="372" t="s">
        <v>851</v>
      </c>
      <c r="D13" s="460">
        <v>0</v>
      </c>
      <c r="E13" s="460">
        <v>0</v>
      </c>
      <c r="F13" s="460">
        <v>0</v>
      </c>
      <c r="G13" s="460">
        <v>0</v>
      </c>
      <c r="H13" s="460">
        <v>396645</v>
      </c>
      <c r="I13" s="460">
        <v>396645</v>
      </c>
      <c r="J13" s="460">
        <v>396267</v>
      </c>
      <c r="K13" s="460">
        <v>396267</v>
      </c>
    </row>
    <row r="14" spans="1:12">
      <c r="B14" s="374" t="s">
        <v>538</v>
      </c>
      <c r="C14" s="372" t="s">
        <v>852</v>
      </c>
      <c r="D14" s="460">
        <v>0</v>
      </c>
      <c r="E14" s="460">
        <v>0</v>
      </c>
      <c r="F14" s="460">
        <v>0</v>
      </c>
      <c r="G14" s="460">
        <v>0</v>
      </c>
      <c r="H14" s="460">
        <v>0</v>
      </c>
      <c r="I14" s="460">
        <v>0</v>
      </c>
      <c r="J14" s="460">
        <v>0</v>
      </c>
      <c r="K14" s="460">
        <v>0</v>
      </c>
    </row>
    <row r="15" spans="1:12">
      <c r="B15" s="374" t="s">
        <v>558</v>
      </c>
      <c r="C15" s="372" t="s">
        <v>853</v>
      </c>
      <c r="D15" s="460">
        <v>425059</v>
      </c>
      <c r="E15" s="460">
        <v>425059</v>
      </c>
      <c r="F15" s="460">
        <v>389990</v>
      </c>
      <c r="G15" s="460">
        <v>389990</v>
      </c>
      <c r="H15" s="460">
        <v>3977895</v>
      </c>
      <c r="I15" s="460">
        <v>3857681</v>
      </c>
      <c r="J15" s="460">
        <v>3909637</v>
      </c>
      <c r="K15" s="460">
        <v>3794420</v>
      </c>
    </row>
    <row r="16" spans="1:12">
      <c r="B16" s="374" t="s">
        <v>559</v>
      </c>
      <c r="C16" s="372" t="s">
        <v>854</v>
      </c>
      <c r="D16" s="460">
        <v>0</v>
      </c>
      <c r="E16" s="460">
        <v>0</v>
      </c>
      <c r="F16" s="460">
        <v>0</v>
      </c>
      <c r="G16" s="460">
        <v>0</v>
      </c>
      <c r="H16" s="460">
        <v>505636</v>
      </c>
      <c r="I16" s="460">
        <v>505149</v>
      </c>
      <c r="J16" s="460">
        <v>506875</v>
      </c>
      <c r="K16" s="460">
        <v>506389</v>
      </c>
    </row>
    <row r="17" spans="2:11">
      <c r="B17" s="374" t="s">
        <v>539</v>
      </c>
      <c r="C17" s="372" t="s">
        <v>855</v>
      </c>
      <c r="D17" s="460">
        <v>0</v>
      </c>
      <c r="E17" s="460">
        <v>0</v>
      </c>
      <c r="F17" s="460">
        <v>0</v>
      </c>
      <c r="G17" s="460">
        <v>0</v>
      </c>
      <c r="H17" s="460">
        <v>0</v>
      </c>
      <c r="I17" s="460">
        <v>0</v>
      </c>
      <c r="J17" s="460">
        <v>0</v>
      </c>
      <c r="K17" s="460">
        <v>0</v>
      </c>
    </row>
    <row r="18" spans="2:11">
      <c r="B18" s="374" t="s">
        <v>541</v>
      </c>
      <c r="C18" s="375" t="s">
        <v>39</v>
      </c>
      <c r="D18" s="460">
        <v>5390</v>
      </c>
      <c r="E18" s="460">
        <v>0</v>
      </c>
      <c r="F18" s="377"/>
      <c r="G18" s="377"/>
      <c r="H18" s="460">
        <v>29856457</v>
      </c>
      <c r="I18" s="460">
        <v>4472553</v>
      </c>
      <c r="J18" s="378"/>
      <c r="K18" s="377"/>
    </row>
  </sheetData>
  <customSheetViews>
    <customSheetView guid="{5DDDA852-2807-4645-BC75-EBD4EF3323A7}">
      <selection activeCell="O20" sqref="O20"/>
      <pageMargins left="0.7" right="0.7" top="0.75" bottom="0.75" header="0.3" footer="0.3"/>
      <pageSetup paperSize="9" orientation="portrait" r:id="rId1"/>
    </customSheetView>
    <customSheetView guid="{DB462ED3-28DC-47D7-98F7-CED01F66E2C7}" topLeftCell="A19">
      <selection activeCell="H47" sqref="H47"/>
      <pageMargins left="0.7" right="0.7" top="0.75" bottom="0.75" header="0.3" footer="0.3"/>
      <pageSetup paperSize="9" orientation="portrait" r:id="rId2"/>
    </customSheetView>
    <customSheetView guid="{BE68C6EB-1B64-4B3E-8DDC-CA26F318E610}">
      <selection activeCell="D21" sqref="D21"/>
      <pageMargins left="0.7" right="0.7" top="0.75" bottom="0.75" header="0.3" footer="0.3"/>
      <pageSetup paperSize="9" orientation="portrait" r:id="rId3"/>
    </customSheetView>
    <customSheetView guid="{5AF40965-2356-4A48-B6FA-CB814CA4D7B2}" scale="85" topLeftCell="F1">
      <selection activeCell="M18" sqref="M18:M19"/>
      <pageMargins left="0.7" right="0.7" top="0.75" bottom="0.75" header="0.3" footer="0.3"/>
      <pageSetup paperSize="9" orientation="portrait" r:id="rId4"/>
    </customSheetView>
    <customSheetView guid="{3FCB7B24-049F-4685-83CB-5231093E0117}" topLeftCell="A21">
      <selection activeCell="Q18" sqref="Q18"/>
      <pageMargins left="0.7" right="0.7" top="0.75" bottom="0.75" header="0.3" footer="0.3"/>
      <pageSetup paperSize="9" orientation="portrait" r:id="rId5"/>
    </customSheetView>
    <customSheetView guid="{F277ACEF-9FF8-431F-8537-DE60B790AA4F}">
      <selection activeCell="J25" sqref="J25"/>
      <pageMargins left="0.7" right="0.7" top="0.75" bottom="0.75" header="0.3" footer="0.3"/>
    </customSheetView>
    <customSheetView guid="{08462586-B7E0-434D-B6F4-B2B21EAA5D46}" topLeftCell="E1">
      <selection activeCell="K8" sqref="K8:K9"/>
      <pageMargins left="0.7" right="0.7" top="0.75" bottom="0.75" header="0.3" footer="0.3"/>
      <pageSetup paperSize="9" orientation="portrait" r:id="rId6"/>
    </customSheetView>
    <customSheetView guid="{59094C18-3CB5-482F-AA6A-9C313A318EBB}">
      <selection activeCell="M19" sqref="M19"/>
      <pageMargins left="0.7" right="0.7" top="0.75" bottom="0.75" header="0.3" footer="0.3"/>
      <pageSetup paperSize="9" orientation="portrait" r:id="rId7"/>
    </customSheetView>
    <customSheetView guid="{FD092655-EBEC-4730-9895-1567D9B70D5F}">
      <selection activeCell="O7" sqref="O7"/>
      <pageMargins left="0.7" right="0.7" top="0.75" bottom="0.75" header="0.3" footer="0.3"/>
    </customSheetView>
    <customSheetView guid="{7CA1DEE6-746E-4947-9BED-24AAED6E8B57}" topLeftCell="B10">
      <selection activeCell="F38" sqref="F38"/>
      <pageMargins left="0.7" right="0.7" top="0.75" bottom="0.75" header="0.3" footer="0.3"/>
      <pageSetup paperSize="9" orientation="portrait" r:id="rId8"/>
    </customSheetView>
    <customSheetView guid="{70E7FFDC-983F-46F7-B68F-0BE0A8C942E0}" topLeftCell="A19">
      <selection activeCell="J34" sqref="J34"/>
      <pageMargins left="0.7" right="0.7" top="0.75" bottom="0.75" header="0.3" footer="0.3"/>
    </customSheetView>
    <customSheetView guid="{F536E858-E5B2-4B36-88FC-BE776803F921}">
      <selection activeCell="O7" sqref="O7"/>
      <pageMargins left="0.7" right="0.7" top="0.75" bottom="0.75" header="0.3" footer="0.3"/>
    </customSheetView>
    <customSheetView guid="{0780CBEB-AF66-401E-9AFD-5F77700585BC}" topLeftCell="A7">
      <selection activeCell="L37" sqref="L37"/>
      <pageMargins left="0.7" right="0.7" top="0.75" bottom="0.75" header="0.3" footer="0.3"/>
    </customSheetView>
    <customSheetView guid="{F0048D33-26BA-4893-8BCC-88CEF82FEBB6}">
      <selection activeCell="I6" sqref="I6"/>
      <pageMargins left="0.7" right="0.7" top="0.75" bottom="0.75" header="0.3" footer="0.3"/>
    </customSheetView>
    <customSheetView guid="{8A1326BD-F0AB-414F-9F91-C2BB94CC9C17}">
      <selection activeCell="E35" sqref="E35"/>
      <pageMargins left="0.7" right="0.7" top="0.75" bottom="0.75" header="0.3" footer="0.3"/>
    </customSheetView>
    <customSheetView guid="{FB7DEBE1-1047-4BE4-82FD-4BCA0CA8DD58}">
      <selection activeCell="C4" sqref="C4"/>
      <pageMargins left="0.7" right="0.7" top="0.75" bottom="0.75" header="0.3" footer="0.3"/>
    </customSheetView>
    <customSheetView guid="{B3153F5C-CAD5-4C41-96F3-3BC56052414C}" topLeftCell="A7">
      <selection activeCell="B23" sqref="B23:G29"/>
      <pageMargins left="0.7" right="0.7" top="0.75" bottom="0.75" header="0.3" footer="0.3"/>
    </customSheetView>
    <customSheetView guid="{A7B3A108-9CF6-4687-9321-110D304B17B9}">
      <selection activeCell="O7" sqref="O7"/>
      <pageMargins left="0.7" right="0.7" top="0.75" bottom="0.75" header="0.3" footer="0.3"/>
    </customSheetView>
    <customSheetView guid="{D2C72E70-F766-4D56-9E10-3C91A63BB7F3}" topLeftCell="A10">
      <selection activeCell="B29" sqref="B29"/>
      <pageMargins left="0.7" right="0.7" top="0.75" bottom="0.75" header="0.3" footer="0.3"/>
      <pageSetup paperSize="9" orientation="portrait" r:id="rId9"/>
    </customSheetView>
    <customSheetView guid="{7CCD1884-1631-4809-8751-AE0939C32419}">
      <selection activeCell="O20" sqref="O20"/>
      <pageMargins left="0.7" right="0.7" top="0.75" bottom="0.75" header="0.3" footer="0.3"/>
    </customSheetView>
    <customSheetView guid="{3AD1D9CC-D162-4119-AFCC-0AF9105FB248}">
      <selection activeCell="C42" sqref="C42"/>
      <pageMargins left="0.7" right="0.7" top="0.75" bottom="0.75" header="0.3" footer="0.3"/>
    </customSheetView>
    <customSheetView guid="{931AA63B-6827-4BF4-8E25-ED232A88A09C}">
      <selection activeCell="O7" sqref="O7"/>
      <pageMargins left="0.7" right="0.7" top="0.75" bottom="0.75" header="0.3" footer="0.3"/>
    </customSheetView>
    <customSheetView guid="{CA1DE4BE-C006-4405-B064-304EE6CCACF1}" topLeftCell="E1">
      <selection activeCell="K8" sqref="K8:K9"/>
      <pageMargins left="0.7" right="0.7" top="0.75" bottom="0.75" header="0.3" footer="0.3"/>
      <pageSetup paperSize="9" orientation="portrait" r:id="rId10"/>
    </customSheetView>
    <customSheetView guid="{D3393B8E-C3CB-4E3A-976E-E4CD065299F0}">
      <selection activeCell="T15" sqref="T15"/>
      <pageMargins left="0.7" right="0.7" top="0.75" bottom="0.75" header="0.3" footer="0.3"/>
    </customSheetView>
    <customSheetView guid="{21329C76-F86B-400D-B8F5-F75B383E5B14}" topLeftCell="E1">
      <selection activeCell="K8" sqref="K8:K9"/>
      <pageMargins left="0.7" right="0.7" top="0.75" bottom="0.75" header="0.3" footer="0.3"/>
      <pageSetup paperSize="9" orientation="portrait" r:id="rId11"/>
    </customSheetView>
    <customSheetView guid="{CFC92B1C-D4F2-414F-8F12-92F529035B08}">
      <selection activeCell="C4" sqref="C4:D8"/>
      <pageMargins left="0.7" right="0.7" top="0.75" bottom="0.75" header="0.3" footer="0.3"/>
      <pageSetup paperSize="9" orientation="portrait" r:id="rId12"/>
    </customSheetView>
    <customSheetView guid="{697182B0-1BEF-4A85-93A0-596802852AF2}" scale="85" topLeftCell="F1">
      <selection activeCell="M18" sqref="M18:M19"/>
      <pageMargins left="0.7" right="0.7" top="0.75" bottom="0.75" header="0.3" footer="0.3"/>
      <pageSetup paperSize="9" orientation="portrait" r:id="rId13"/>
    </customSheetView>
    <customSheetView guid="{D37F8A47-E42F-4741-BE8D-5D961F7BB394}">
      <selection activeCell="D21" sqref="D21"/>
      <pageMargins left="0.7" right="0.7" top="0.75" bottom="0.75" header="0.3" footer="0.3"/>
      <pageSetup paperSize="9" orientation="portrait" r:id="rId14"/>
    </customSheetView>
    <customSheetView guid="{C83D4249-7B44-432A-B7FB-A6ACA6880240}">
      <selection activeCell="D21" sqref="D21"/>
      <pageMargins left="0.7" right="0.7" top="0.75" bottom="0.75" header="0.3" footer="0.3"/>
      <pageSetup paperSize="9" orientation="portrait" r:id="rId15"/>
    </customSheetView>
    <customSheetView guid="{51337751-BEAF-43F3-8CC9-400B99E751E8}" topLeftCell="A27">
      <selection activeCell="F62" sqref="F62"/>
      <pageMargins left="0.7" right="0.7" top="0.75" bottom="0.75" header="0.3" footer="0.3"/>
      <pageSetup paperSize="9" orientation="portrait" r:id="rId16"/>
    </customSheetView>
    <customSheetView guid="{EB80C77D-AF78-41A9-A5FE-A7459DA92422}">
      <selection activeCell="N55" sqref="N55"/>
      <pageMargins left="0.7" right="0.7" top="0.75" bottom="0.75" header="0.3" footer="0.3"/>
      <pageSetup paperSize="9" orientation="portrait" r:id="rId17"/>
    </customSheetView>
  </customSheetViews>
  <conditionalFormatting sqref="D10:E18 F11:K17">
    <cfRule type="cellIs" dxfId="16" priority="16" stopIfTrue="1" operator="lessThan">
      <formula>0</formula>
    </cfRule>
  </conditionalFormatting>
  <conditionalFormatting sqref="H10:I10">
    <cfRule type="cellIs" dxfId="15" priority="14" stopIfTrue="1" operator="lessThan">
      <formula>0</formula>
    </cfRule>
  </conditionalFormatting>
  <conditionalFormatting sqref="H18:I18">
    <cfRule type="cellIs" dxfId="14" priority="13" stopIfTrue="1" operator="lessThan">
      <formula>0</formula>
    </cfRule>
  </conditionalFormatting>
  <pageMargins left="0.7" right="0.7" top="0.75" bottom="0.75" header="0.3" footer="0.3"/>
  <pageSetup paperSize="9" orientation="portrait" r:id="rId1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E35"/>
  <sheetViews>
    <sheetView showGridLines="0" workbookViewId="0">
      <selection activeCell="E13" sqref="E13"/>
    </sheetView>
  </sheetViews>
  <sheetFormatPr defaultColWidth="9.140625" defaultRowHeight="12"/>
  <cols>
    <col min="1" max="1" width="5.85546875" style="66" customWidth="1"/>
    <col min="2" max="2" width="48.28515625" style="66" customWidth="1"/>
    <col min="3" max="3" width="13.85546875" style="66" customWidth="1"/>
    <col min="4" max="5" width="13.28515625" style="66" customWidth="1"/>
    <col min="6" max="16384" width="9.140625" style="66"/>
  </cols>
  <sheetData>
    <row r="1" spans="1:5" ht="12.75">
      <c r="A1" s="734" t="str">
        <f>HYPERLINK("#INDEX!A2","back to index page")</f>
        <v>back to index page</v>
      </c>
      <c r="B1" s="947"/>
    </row>
    <row r="2" spans="1:5" ht="12.75">
      <c r="A2"/>
      <c r="B2"/>
    </row>
    <row r="3" spans="1:5" ht="12.75">
      <c r="A3"/>
      <c r="B3"/>
    </row>
    <row r="4" spans="1:5" ht="12.75">
      <c r="A4"/>
      <c r="B4"/>
    </row>
    <row r="5" spans="1:5" ht="12.75">
      <c r="A5"/>
      <c r="B5"/>
    </row>
    <row r="6" spans="1:5" ht="12.75">
      <c r="A6"/>
      <c r="B6"/>
    </row>
    <row r="7" spans="1:5" ht="12.75">
      <c r="A7"/>
      <c r="B7"/>
    </row>
    <row r="8" spans="1:5" ht="12.75">
      <c r="A8"/>
      <c r="B8"/>
    </row>
    <row r="9" spans="1:5" ht="28.15" customHeight="1">
      <c r="B9" s="1008" t="s">
        <v>1776</v>
      </c>
      <c r="C9" s="1008"/>
      <c r="D9" s="1008"/>
      <c r="E9" s="873"/>
    </row>
    <row r="11" spans="1:5" ht="12.75" customHeight="1">
      <c r="C11" s="884"/>
      <c r="D11" s="884"/>
      <c r="E11" s="871" t="s">
        <v>51</v>
      </c>
    </row>
    <row r="12" spans="1:5" ht="36">
      <c r="B12" s="143" t="s">
        <v>290</v>
      </c>
      <c r="C12" s="143" t="s">
        <v>656</v>
      </c>
      <c r="D12" s="143" t="s">
        <v>291</v>
      </c>
      <c r="E12" s="143" t="s">
        <v>2005</v>
      </c>
    </row>
    <row r="13" spans="1:5">
      <c r="B13" s="599"/>
      <c r="C13" s="600" t="s">
        <v>32</v>
      </c>
      <c r="D13" s="599" t="s">
        <v>54</v>
      </c>
      <c r="E13" s="599" t="s">
        <v>55</v>
      </c>
    </row>
    <row r="14" spans="1:5">
      <c r="B14" s="110" t="s">
        <v>40</v>
      </c>
      <c r="C14" s="116"/>
      <c r="D14" s="116"/>
      <c r="E14" s="116"/>
    </row>
    <row r="15" spans="1:5">
      <c r="B15" s="112" t="s">
        <v>292</v>
      </c>
      <c r="C15" s="145">
        <v>16052</v>
      </c>
      <c r="D15" s="145">
        <v>16052</v>
      </c>
      <c r="E15" s="145">
        <v>0</v>
      </c>
    </row>
    <row r="16" spans="1:5" ht="36">
      <c r="B16" s="114" t="s">
        <v>293</v>
      </c>
      <c r="C16" s="145">
        <v>16052</v>
      </c>
      <c r="D16" s="145">
        <v>16052</v>
      </c>
      <c r="E16" s="145">
        <v>72</v>
      </c>
    </row>
    <row r="17" spans="2:5" ht="36">
      <c r="B17" s="113" t="s">
        <v>294</v>
      </c>
      <c r="C17" s="145">
        <v>0</v>
      </c>
      <c r="D17" s="145">
        <v>0</v>
      </c>
      <c r="E17" s="145">
        <v>72</v>
      </c>
    </row>
    <row r="18" spans="2:5" ht="36">
      <c r="B18" s="113" t="s">
        <v>295</v>
      </c>
      <c r="C18" s="145">
        <v>0</v>
      </c>
      <c r="D18" s="145">
        <v>0</v>
      </c>
      <c r="E18" s="145">
        <v>73</v>
      </c>
    </row>
    <row r="19" spans="2:5">
      <c r="B19" s="115" t="s">
        <v>643</v>
      </c>
      <c r="C19" s="145">
        <v>77372</v>
      </c>
      <c r="D19" s="145">
        <v>-77372</v>
      </c>
      <c r="E19" s="145">
        <v>8</v>
      </c>
    </row>
    <row r="20" spans="2:5">
      <c r="B20" s="115" t="s">
        <v>38</v>
      </c>
      <c r="C20" s="145">
        <v>82216</v>
      </c>
      <c r="D20" s="145">
        <v>-82216</v>
      </c>
      <c r="E20" s="145">
        <v>8</v>
      </c>
    </row>
    <row r="21" spans="2:5">
      <c r="B21" s="113" t="s">
        <v>1822</v>
      </c>
      <c r="C21" s="145">
        <v>35220</v>
      </c>
      <c r="D21" s="145">
        <v>43711</v>
      </c>
      <c r="E21" s="145">
        <v>8</v>
      </c>
    </row>
    <row r="22" spans="2:5">
      <c r="B22" s="110" t="s">
        <v>1929</v>
      </c>
      <c r="C22" s="116"/>
      <c r="D22" s="116"/>
      <c r="E22" s="116"/>
    </row>
    <row r="23" spans="2:5">
      <c r="B23" s="115" t="s">
        <v>296</v>
      </c>
      <c r="C23" s="145">
        <v>1328660</v>
      </c>
      <c r="D23" s="145">
        <v>1328660</v>
      </c>
      <c r="E23" s="145">
        <v>1</v>
      </c>
    </row>
    <row r="24" spans="2:5">
      <c r="B24" s="115" t="s">
        <v>297</v>
      </c>
      <c r="C24" s="145">
        <v>1007217</v>
      </c>
      <c r="D24" s="145">
        <v>0</v>
      </c>
      <c r="E24" s="145">
        <v>2</v>
      </c>
    </row>
    <row r="25" spans="2:5">
      <c r="B25" s="115" t="s">
        <v>298</v>
      </c>
      <c r="C25" s="145">
        <v>2439286</v>
      </c>
      <c r="D25" s="145">
        <v>2942747</v>
      </c>
      <c r="E25" s="145">
        <v>3</v>
      </c>
    </row>
    <row r="26" spans="2:5">
      <c r="B26" s="115" t="s">
        <v>299</v>
      </c>
      <c r="C26" s="145">
        <v>137199</v>
      </c>
      <c r="D26" s="145">
        <v>137199</v>
      </c>
      <c r="E26" s="145">
        <v>3</v>
      </c>
    </row>
    <row r="27" spans="2:5" ht="27" customHeight="1">
      <c r="B27" s="113" t="s">
        <v>582</v>
      </c>
      <c r="C27" s="145">
        <v>968</v>
      </c>
      <c r="D27" s="145">
        <v>968</v>
      </c>
      <c r="E27" s="145">
        <v>3</v>
      </c>
    </row>
    <row r="28" spans="2:5">
      <c r="B28" s="113" t="s">
        <v>300</v>
      </c>
      <c r="C28" s="145">
        <v>-3326</v>
      </c>
      <c r="D28" s="145">
        <v>-3326</v>
      </c>
      <c r="E28" s="145">
        <v>3</v>
      </c>
    </row>
    <row r="29" spans="2:5">
      <c r="B29" s="113" t="s">
        <v>301</v>
      </c>
      <c r="C29" s="145">
        <v>139557</v>
      </c>
      <c r="D29" s="145">
        <v>139557</v>
      </c>
      <c r="E29" s="145">
        <v>3</v>
      </c>
    </row>
    <row r="30" spans="2:5">
      <c r="B30" s="112" t="s">
        <v>557</v>
      </c>
      <c r="C30" s="145">
        <v>0</v>
      </c>
      <c r="D30" s="145">
        <v>-1021</v>
      </c>
      <c r="E30" s="145">
        <v>7</v>
      </c>
    </row>
    <row r="31" spans="2:5">
      <c r="B31" s="112" t="s">
        <v>631</v>
      </c>
      <c r="C31" s="145">
        <v>0</v>
      </c>
      <c r="D31" s="145">
        <v>66108</v>
      </c>
      <c r="E31" s="145" t="s">
        <v>926</v>
      </c>
    </row>
    <row r="32" spans="2:5">
      <c r="B32" s="112" t="s">
        <v>1661</v>
      </c>
      <c r="C32" s="145">
        <v>0</v>
      </c>
      <c r="D32" s="145">
        <v>-14050</v>
      </c>
      <c r="E32" s="145" t="s">
        <v>926</v>
      </c>
    </row>
    <row r="33" spans="2:5">
      <c r="B33" s="112" t="s">
        <v>1933</v>
      </c>
      <c r="C33" s="145">
        <v>449841</v>
      </c>
      <c r="D33" s="145">
        <v>449841</v>
      </c>
      <c r="E33" s="145">
        <v>51</v>
      </c>
    </row>
    <row r="34" spans="2:5">
      <c r="B34" s="111" t="s">
        <v>1934</v>
      </c>
      <c r="C34" s="146">
        <v>4912362</v>
      </c>
      <c r="D34" s="146">
        <v>4793607</v>
      </c>
      <c r="E34" s="146">
        <v>0</v>
      </c>
    </row>
    <row r="35" spans="2:5">
      <c r="B35" s="70"/>
    </row>
  </sheetData>
  <customSheetViews>
    <customSheetView guid="{5DDDA852-2807-4645-BC75-EBD4EF3323A7}">
      <selection activeCell="A72" sqref="A72:XFD72"/>
      <pageMargins left="0.7" right="0.7" top="0.75" bottom="0.75" header="0.3" footer="0.3"/>
      <pageSetup paperSize="9" orientation="portrait" r:id="rId1"/>
    </customSheetView>
    <customSheetView guid="{DB462ED3-28DC-47D7-98F7-CED01F66E2C7}" topLeftCell="A30">
      <selection activeCell="C60" sqref="C60"/>
      <pageMargins left="0.7" right="0.7" top="0.75" bottom="0.75" header="0.3" footer="0.3"/>
      <pageSetup paperSize="9" orientation="portrait" r:id="rId2"/>
    </customSheetView>
    <customSheetView guid="{BE68C6EB-1B64-4B3E-8DDC-CA26F318E610}" showFormulas="1">
      <selection activeCell="D27" sqref="D27"/>
      <pageMargins left="0.7" right="0.7" top="0.75" bottom="0.75" header="0.3" footer="0.3"/>
      <pageSetup paperSize="9" orientation="portrait" r:id="rId3"/>
    </customSheetView>
    <customSheetView guid="{5AF40965-2356-4A48-B6FA-CB814CA4D7B2}" topLeftCell="A30">
      <selection activeCell="C60" sqref="C60"/>
      <pageMargins left="0.7" right="0.7" top="0.75" bottom="0.75" header="0.3" footer="0.3"/>
      <pageSetup paperSize="9" orientation="portrait" r:id="rId4"/>
    </customSheetView>
    <customSheetView guid="{3FCB7B24-049F-4685-83CB-5231093E0117}" topLeftCell="B17">
      <selection activeCell="D43" sqref="D43"/>
      <pageMargins left="0.7" right="0.7" top="0.75" bottom="0.75" header="0.3" footer="0.3"/>
      <pageSetup paperSize="9" orientation="portrait" r:id="rId5"/>
    </customSheetView>
    <customSheetView guid="{F277ACEF-9FF8-431F-8537-DE60B790AA4F}">
      <selection activeCell="E12" sqref="E12"/>
      <pageMargins left="0.7" right="0.7" top="0.75" bottom="0.75" header="0.3" footer="0.3"/>
      <pageSetup paperSize="9" orientation="portrait" r:id="rId6"/>
    </customSheetView>
    <customSheetView guid="{08462586-B7E0-434D-B6F4-B2B21EAA5D46}" topLeftCell="A7">
      <selection activeCell="C11" sqref="C11"/>
      <pageMargins left="0.7" right="0.7" top="0.75" bottom="0.75" header="0.3" footer="0.3"/>
      <pageSetup paperSize="9" orientation="portrait" r:id="rId7"/>
    </customSheetView>
    <customSheetView guid="{59094C18-3CB5-482F-AA6A-9C313A318EBB}">
      <selection activeCell="C49" sqref="C49"/>
      <pageMargins left="0.7" right="0.7" top="0.75" bottom="0.75" header="0.3" footer="0.3"/>
      <pageSetup paperSize="9" orientation="portrait" r:id="rId8"/>
    </customSheetView>
    <customSheetView guid="{FD092655-EBEC-4730-9895-1567D9B70D5F}" topLeftCell="A10">
      <selection activeCell="J14" sqref="J14"/>
      <pageMargins left="0.7" right="0.7" top="0.75" bottom="0.75" header="0.3" footer="0.3"/>
      <pageSetup paperSize="9" orientation="portrait" r:id="rId9"/>
    </customSheetView>
    <customSheetView guid="{7CA1DEE6-746E-4947-9BED-24AAED6E8B57}">
      <selection activeCell="A7" sqref="A7:C25"/>
      <pageMargins left="0.7" right="0.7" top="0.75" bottom="0.75" header="0.3" footer="0.3"/>
      <pageSetup paperSize="9" orientation="portrait" r:id="rId10"/>
    </customSheetView>
    <customSheetView guid="{70E7FFDC-983F-46F7-B68F-0BE0A8C942E0}" topLeftCell="D1">
      <selection activeCell="F7" sqref="F7:H24"/>
      <pageMargins left="0.7" right="0.7" top="0.75" bottom="0.75" header="0.3" footer="0.3"/>
      <pageSetup paperSize="9" orientation="portrait" r:id="rId11"/>
    </customSheetView>
    <customSheetView guid="{F536E858-E5B2-4B36-88FC-BE776803F921}" topLeftCell="A22">
      <selection activeCell="J16" sqref="J16"/>
      <pageMargins left="0.7" right="0.7" top="0.75" bottom="0.75" header="0.3" footer="0.3"/>
      <pageSetup paperSize="9" orientation="portrait" r:id="rId12"/>
    </customSheetView>
    <customSheetView guid="{0780CBEB-AF66-401E-9AFD-5F77700585BC}">
      <selection activeCell="E12" sqref="E12"/>
      <pageMargins left="0.7" right="0.7" top="0.75" bottom="0.75" header="0.3" footer="0.3"/>
      <pageSetup paperSize="9" orientation="portrait" r:id="rId13"/>
    </customSheetView>
    <customSheetView guid="{F0048D33-26BA-4893-8BCC-88CEF82FEBB6}">
      <selection activeCell="F26" sqref="F26"/>
      <pageMargins left="0.7" right="0.7" top="0.75" bottom="0.75" header="0.3" footer="0.3"/>
      <pageSetup paperSize="9" orientation="portrait" r:id="rId14"/>
    </customSheetView>
    <customSheetView guid="{8A1326BD-F0AB-414F-9F91-C2BB94CC9C17}" topLeftCell="A35">
      <selection activeCell="A34" sqref="A34:C51"/>
      <pageMargins left="0.7" right="0.7" top="0.75" bottom="0.75" header="0.3" footer="0.3"/>
      <pageSetup paperSize="9" orientation="portrait" r:id="rId15"/>
    </customSheetView>
    <customSheetView guid="{FB7DEBE1-1047-4BE4-82FD-4BCA0CA8DD58}">
      <selection activeCell="A7" sqref="A7:C24"/>
      <pageMargins left="0.7" right="0.7" top="0.75" bottom="0.75" header="0.3" footer="0.3"/>
      <pageSetup paperSize="9" orientation="portrait" r:id="rId16"/>
    </customSheetView>
    <customSheetView guid="{B3153F5C-CAD5-4C41-96F3-3BC56052414C}" topLeftCell="A25">
      <selection activeCell="C26" sqref="C26:C27"/>
      <pageMargins left="0.7" right="0.7" top="0.75" bottom="0.75" header="0.3" footer="0.3"/>
      <pageSetup paperSize="9" orientation="portrait" r:id="rId17"/>
    </customSheetView>
    <customSheetView guid="{A7B3A108-9CF6-4687-9321-110D304B17B9}" topLeftCell="A10">
      <selection activeCell="J14" sqref="J14"/>
      <pageMargins left="0.7" right="0.7" top="0.75" bottom="0.75" header="0.3" footer="0.3"/>
      <pageSetup paperSize="9" orientation="portrait" r:id="rId18"/>
    </customSheetView>
    <customSheetView guid="{D2C72E70-F766-4D56-9E10-3C91A63BB7F3}">
      <selection activeCell="C49" sqref="C49"/>
      <pageMargins left="0.7" right="0.7" top="0.75" bottom="0.75" header="0.3" footer="0.3"/>
      <pageSetup paperSize="9" orientation="portrait" r:id="rId19"/>
    </customSheetView>
    <customSheetView guid="{7CCD1884-1631-4809-8751-AE0939C32419}">
      <selection activeCell="C49" sqref="C49"/>
      <pageMargins left="0.7" right="0.7" top="0.75" bottom="0.75" header="0.3" footer="0.3"/>
      <pageSetup paperSize="9" orientation="portrait" r:id="rId20"/>
    </customSheetView>
    <customSheetView guid="{3AD1D9CC-D162-4119-AFCC-0AF9105FB248}">
      <selection activeCell="C5" sqref="C5"/>
      <pageMargins left="0.7" right="0.7" top="0.75" bottom="0.75" header="0.3" footer="0.3"/>
      <pageSetup paperSize="9" orientation="portrait" r:id="rId21"/>
    </customSheetView>
    <customSheetView guid="{931AA63B-6827-4BF4-8E25-ED232A88A09C}" topLeftCell="A10">
      <selection activeCell="J14" sqref="J14"/>
      <pageMargins left="0.7" right="0.7" top="0.75" bottom="0.75" header="0.3" footer="0.3"/>
      <pageSetup paperSize="9" orientation="portrait" r:id="rId22"/>
    </customSheetView>
    <customSheetView guid="{CA1DE4BE-C006-4405-B064-304EE6CCACF1}" topLeftCell="A7">
      <selection activeCell="C11" sqref="C11"/>
      <pageMargins left="0.7" right="0.7" top="0.75" bottom="0.75" header="0.3" footer="0.3"/>
      <pageSetup paperSize="9" orientation="portrait" r:id="rId23"/>
    </customSheetView>
    <customSheetView guid="{D3393B8E-C3CB-4E3A-976E-E4CD065299F0}">
      <selection activeCell="F7" sqref="F7:H24"/>
      <pageMargins left="0.7" right="0.7" top="0.75" bottom="0.75" header="0.3" footer="0.3"/>
      <pageSetup paperSize="9" orientation="portrait" r:id="rId24"/>
    </customSheetView>
    <customSheetView guid="{21329C76-F86B-400D-B8F5-F75B383E5B14}" topLeftCell="A7">
      <selection activeCell="C11" sqref="C11"/>
      <pageMargins left="0.7" right="0.7" top="0.75" bottom="0.75" header="0.3" footer="0.3"/>
      <pageSetup paperSize="9" orientation="portrait" r:id="rId25"/>
    </customSheetView>
    <customSheetView guid="{CFC92B1C-D4F2-414F-8F12-92F529035B08}" topLeftCell="A47">
      <selection activeCell="C5" sqref="C5"/>
      <pageMargins left="0.7" right="0.7" top="0.75" bottom="0.75" header="0.3" footer="0.3"/>
      <pageSetup paperSize="9" orientation="portrait" r:id="rId26"/>
    </customSheetView>
    <customSheetView guid="{697182B0-1BEF-4A85-93A0-596802852AF2}" topLeftCell="A30">
      <selection activeCell="C60" sqref="C60"/>
      <pageMargins left="0.7" right="0.7" top="0.75" bottom="0.75" header="0.3" footer="0.3"/>
      <pageSetup paperSize="9" orientation="portrait" r:id="rId27"/>
    </customSheetView>
    <customSheetView guid="{D37F8A47-E42F-4741-BE8D-5D961F7BB394}" showFormulas="1">
      <selection activeCell="D27" sqref="D27"/>
      <pageMargins left="0.7" right="0.7" top="0.75" bottom="0.75" header="0.3" footer="0.3"/>
      <pageSetup paperSize="9" orientation="portrait" r:id="rId28"/>
    </customSheetView>
    <customSheetView guid="{C83D4249-7B44-432A-B7FB-A6ACA6880240}" showFormulas="1">
      <selection activeCell="D27" sqref="D27"/>
      <pageMargins left="0.7" right="0.7" top="0.75" bottom="0.75" header="0.3" footer="0.3"/>
      <pageSetup paperSize="9" orientation="portrait" r:id="rId29"/>
    </customSheetView>
    <customSheetView guid="{51337751-BEAF-43F3-8CC9-400B99E751E8}" topLeftCell="A4">
      <selection activeCell="J48" sqref="J48:K48"/>
      <pageMargins left="0.7" right="0.7" top="0.75" bottom="0.75" header="0.3" footer="0.3"/>
      <pageSetup paperSize="9" orientation="portrait" r:id="rId30"/>
    </customSheetView>
    <customSheetView guid="{EB80C77D-AF78-41A9-A5FE-A7459DA92422}">
      <selection activeCell="N55" sqref="N55"/>
      <pageMargins left="0.7" right="0.7" top="0.75" bottom="0.75" header="0.3" footer="0.3"/>
      <pageSetup paperSize="9" orientation="portrait" r:id="rId31"/>
    </customSheetView>
  </customSheetViews>
  <mergeCells count="1">
    <mergeCell ref="B9:D9"/>
  </mergeCells>
  <pageMargins left="0.7" right="0.7" top="0.75" bottom="0.75" header="0.3" footer="0.3"/>
  <pageSetup paperSize="9" orientation="portrait" r:id="rId3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17836-3045-4582-98E4-704C0BAACD65}">
  <sheetPr>
    <tabColor theme="9" tint="-0.249977111117893"/>
  </sheetPr>
  <dimension ref="A1:G29"/>
  <sheetViews>
    <sheetView showGridLines="0" workbookViewId="0">
      <selection activeCell="H1" sqref="H1"/>
    </sheetView>
  </sheetViews>
  <sheetFormatPr defaultColWidth="9.140625" defaultRowHeight="12"/>
  <cols>
    <col min="1" max="1" width="5.85546875" style="3" customWidth="1"/>
    <col min="2" max="2" width="4.85546875" style="3" customWidth="1"/>
    <col min="3" max="3" width="36" style="3" customWidth="1"/>
    <col min="4" max="4" width="9.140625" style="3"/>
    <col min="5" max="5" width="12.7109375" style="3" customWidth="1"/>
    <col min="6" max="6" width="9.140625" style="3"/>
    <col min="7" max="7" width="12.85546875" style="3" customWidth="1"/>
    <col min="8" max="16384" width="9.140625" style="3"/>
  </cols>
  <sheetData>
    <row r="1" spans="1:7" ht="12.75">
      <c r="A1" s="588" t="str">
        <f>HYPERLINK("#INDEX!A2","back to index page")</f>
        <v>back to index page</v>
      </c>
      <c r="B1" s="960"/>
      <c r="C1" s="960"/>
    </row>
    <row r="2" spans="1:7" ht="12.75">
      <c r="A2"/>
      <c r="B2"/>
      <c r="C2"/>
    </row>
    <row r="3" spans="1:7" ht="12.75">
      <c r="A3"/>
      <c r="B3"/>
      <c r="C3"/>
    </row>
    <row r="4" spans="1:7" ht="12.75">
      <c r="A4"/>
      <c r="B4"/>
      <c r="C4"/>
    </row>
    <row r="5" spans="1:7" ht="12.75">
      <c r="A5"/>
      <c r="B5"/>
      <c r="C5"/>
    </row>
    <row r="6" spans="1:7" ht="12.75">
      <c r="A6"/>
      <c r="B6"/>
      <c r="C6"/>
    </row>
    <row r="7" spans="1:7" ht="12.75">
      <c r="A7"/>
      <c r="B7"/>
      <c r="C7"/>
    </row>
    <row r="9" spans="1:7">
      <c r="B9" s="493" t="s">
        <v>1798</v>
      </c>
      <c r="C9" s="494"/>
      <c r="D9" s="494"/>
      <c r="E9" s="494"/>
      <c r="F9" s="494"/>
      <c r="G9" s="494"/>
    </row>
    <row r="10" spans="1:7">
      <c r="B10" s="15"/>
    </row>
    <row r="11" spans="1:7">
      <c r="G11" s="376" t="s">
        <v>51</v>
      </c>
    </row>
    <row r="12" spans="1:7" ht="36">
      <c r="B12" s="246"/>
      <c r="C12" s="247"/>
      <c r="D12" s="244" t="s">
        <v>542</v>
      </c>
      <c r="E12" s="243"/>
      <c r="F12" s="248" t="s">
        <v>863</v>
      </c>
      <c r="G12" s="249"/>
    </row>
    <row r="13" spans="1:7" ht="42.75" customHeight="1">
      <c r="B13" s="246"/>
      <c r="C13" s="247"/>
      <c r="D13" s="250"/>
      <c r="E13" s="251"/>
      <c r="F13" s="244" t="s">
        <v>543</v>
      </c>
      <c r="G13" s="243"/>
    </row>
    <row r="14" spans="1:7" ht="60">
      <c r="B14" s="27"/>
      <c r="C14" s="247"/>
      <c r="D14" s="252"/>
      <c r="E14" s="253" t="s">
        <v>848</v>
      </c>
      <c r="F14" s="240"/>
      <c r="G14" s="253" t="s">
        <v>849</v>
      </c>
    </row>
    <row r="15" spans="1:7">
      <c r="B15" s="27"/>
      <c r="C15" s="247"/>
      <c r="D15" s="254" t="s">
        <v>265</v>
      </c>
      <c r="E15" s="254" t="s">
        <v>267</v>
      </c>
      <c r="F15" s="254" t="s">
        <v>537</v>
      </c>
      <c r="G15" s="254" t="s">
        <v>538</v>
      </c>
    </row>
    <row r="16" spans="1:7" ht="24">
      <c r="B16" s="265" t="s">
        <v>544</v>
      </c>
      <c r="C16" s="262" t="s">
        <v>864</v>
      </c>
      <c r="D16" s="386">
        <v>0</v>
      </c>
      <c r="E16" s="386">
        <v>0</v>
      </c>
      <c r="F16" s="386">
        <v>943957</v>
      </c>
      <c r="G16" s="386">
        <v>943957</v>
      </c>
    </row>
    <row r="17" spans="2:7">
      <c r="B17" s="266" t="s">
        <v>856</v>
      </c>
      <c r="C17" s="263" t="s">
        <v>865</v>
      </c>
      <c r="D17" s="386">
        <v>0</v>
      </c>
      <c r="E17" s="386">
        <v>0</v>
      </c>
      <c r="F17" s="386">
        <v>0</v>
      </c>
      <c r="G17" s="386">
        <v>0</v>
      </c>
    </row>
    <row r="18" spans="2:7">
      <c r="B18" s="266" t="s">
        <v>545</v>
      </c>
      <c r="C18" s="263" t="s">
        <v>540</v>
      </c>
      <c r="D18" s="386">
        <v>0</v>
      </c>
      <c r="E18" s="386">
        <v>0</v>
      </c>
      <c r="F18" s="386">
        <v>0</v>
      </c>
      <c r="G18" s="386">
        <v>0</v>
      </c>
    </row>
    <row r="19" spans="2:7">
      <c r="B19" s="266" t="s">
        <v>546</v>
      </c>
      <c r="C19" s="263" t="s">
        <v>125</v>
      </c>
      <c r="D19" s="386">
        <v>0</v>
      </c>
      <c r="E19" s="386">
        <v>0</v>
      </c>
      <c r="F19" s="386">
        <v>943957</v>
      </c>
      <c r="G19" s="386">
        <v>943957</v>
      </c>
    </row>
    <row r="20" spans="2:7">
      <c r="B20" s="266" t="s">
        <v>857</v>
      </c>
      <c r="C20" s="264" t="s">
        <v>851</v>
      </c>
      <c r="D20" s="386">
        <v>0</v>
      </c>
      <c r="E20" s="386">
        <v>0</v>
      </c>
      <c r="F20" s="386">
        <v>0</v>
      </c>
      <c r="G20" s="386">
        <v>0</v>
      </c>
    </row>
    <row r="21" spans="2:7">
      <c r="B21" s="266" t="s">
        <v>858</v>
      </c>
      <c r="C21" s="264" t="s">
        <v>852</v>
      </c>
      <c r="D21" s="386">
        <v>0</v>
      </c>
      <c r="E21" s="386">
        <v>0</v>
      </c>
      <c r="F21" s="386">
        <v>0</v>
      </c>
      <c r="G21" s="386">
        <v>0</v>
      </c>
    </row>
    <row r="22" spans="2:7">
      <c r="B22" s="266" t="s">
        <v>859</v>
      </c>
      <c r="C22" s="264" t="s">
        <v>853</v>
      </c>
      <c r="D22" s="386">
        <v>0</v>
      </c>
      <c r="E22" s="386">
        <v>0</v>
      </c>
      <c r="F22" s="386">
        <v>943957</v>
      </c>
      <c r="G22" s="386">
        <v>943957</v>
      </c>
    </row>
    <row r="23" spans="2:7">
      <c r="B23" s="266" t="s">
        <v>860</v>
      </c>
      <c r="C23" s="264" t="s">
        <v>854</v>
      </c>
      <c r="D23" s="386">
        <v>0</v>
      </c>
      <c r="E23" s="386">
        <v>0</v>
      </c>
      <c r="F23" s="386">
        <v>0</v>
      </c>
      <c r="G23" s="386">
        <v>0</v>
      </c>
    </row>
    <row r="24" spans="2:7">
      <c r="B24" s="266" t="s">
        <v>861</v>
      </c>
      <c r="C24" s="264" t="s">
        <v>855</v>
      </c>
      <c r="D24" s="386">
        <v>0</v>
      </c>
      <c r="E24" s="386">
        <v>0</v>
      </c>
      <c r="F24" s="386">
        <v>0</v>
      </c>
      <c r="G24" s="386">
        <v>0</v>
      </c>
    </row>
    <row r="25" spans="2:7">
      <c r="B25" s="266" t="s">
        <v>862</v>
      </c>
      <c r="C25" s="263" t="s">
        <v>866</v>
      </c>
      <c r="D25" s="386">
        <v>0</v>
      </c>
      <c r="E25" s="386">
        <v>0</v>
      </c>
      <c r="F25" s="386">
        <v>0</v>
      </c>
      <c r="G25" s="386">
        <v>0</v>
      </c>
    </row>
    <row r="26" spans="2:7">
      <c r="B26" s="266" t="s">
        <v>547</v>
      </c>
      <c r="C26" s="263" t="s">
        <v>548</v>
      </c>
      <c r="D26" s="386">
        <v>0</v>
      </c>
      <c r="E26" s="386">
        <v>0</v>
      </c>
      <c r="F26" s="386">
        <v>0</v>
      </c>
      <c r="G26" s="386">
        <v>0</v>
      </c>
    </row>
    <row r="27" spans="2:7" ht="24">
      <c r="B27" s="265" t="s">
        <v>549</v>
      </c>
      <c r="C27" s="262" t="s">
        <v>867</v>
      </c>
      <c r="D27" s="386">
        <v>0</v>
      </c>
      <c r="E27" s="386">
        <v>0</v>
      </c>
      <c r="F27" s="386">
        <v>0</v>
      </c>
      <c r="G27" s="386">
        <v>0</v>
      </c>
    </row>
    <row r="28" spans="2:7" ht="24">
      <c r="B28" s="22">
        <v>241</v>
      </c>
      <c r="C28" s="262" t="s">
        <v>868</v>
      </c>
      <c r="D28" s="313"/>
      <c r="E28" s="313"/>
      <c r="F28" s="386">
        <v>0</v>
      </c>
      <c r="G28" s="386">
        <v>0</v>
      </c>
    </row>
    <row r="29" spans="2:7" ht="24">
      <c r="B29" s="22">
        <v>250</v>
      </c>
      <c r="C29" s="53" t="s">
        <v>869</v>
      </c>
      <c r="D29" s="386">
        <v>434178</v>
      </c>
      <c r="E29" s="386">
        <v>425059</v>
      </c>
      <c r="F29" s="313"/>
      <c r="G29" s="313"/>
    </row>
  </sheetData>
  <customSheetViews>
    <customSheetView guid="{5DDDA852-2807-4645-BC75-EBD4EF3323A7}">
      <selection activeCell="J23" sqref="J23"/>
      <pageMargins left="0.7" right="0.7" top="0.75" bottom="0.75" header="0.3" footer="0.3"/>
    </customSheetView>
    <customSheetView guid="{DB462ED3-28DC-47D7-98F7-CED01F66E2C7}" topLeftCell="A25">
      <selection activeCell="A55" sqref="A55:XFD55"/>
      <pageMargins left="0.7" right="0.7" top="0.75" bottom="0.75" header="0.3" footer="0.3"/>
      <pageSetup paperSize="9" orientation="portrait" r:id="rId1"/>
    </customSheetView>
    <customSheetView guid="{BE68C6EB-1B64-4B3E-8DDC-CA26F318E610}">
      <selection activeCell="D4" sqref="D4"/>
      <pageMargins left="0.7" right="0.7" top="0.75" bottom="0.75" header="0.3" footer="0.3"/>
      <pageSetup paperSize="9" orientation="portrait" r:id="rId2"/>
    </customSheetView>
    <customSheetView guid="{5AF40965-2356-4A48-B6FA-CB814CA4D7B2}" topLeftCell="C15">
      <selection activeCell="I18" sqref="I18:I19"/>
      <pageMargins left="0.7" right="0.7" top="0.75" bottom="0.75" header="0.3" footer="0.3"/>
      <pageSetup paperSize="9" orientation="portrait" r:id="rId3"/>
    </customSheetView>
    <customSheetView guid="{3FCB7B24-049F-4685-83CB-5231093E0117}">
      <selection activeCell="D4" sqref="D4"/>
      <pageMargins left="0.7" right="0.7" top="0.75" bottom="0.75" header="0.3" footer="0.3"/>
      <pageSetup paperSize="9" orientation="portrait" r:id="rId4"/>
    </customSheetView>
    <customSheetView guid="{F277ACEF-9FF8-431F-8537-DE60B790AA4F}">
      <selection activeCell="D4" sqref="D4"/>
      <pageMargins left="0.7" right="0.7" top="0.75" bottom="0.75" header="0.3" footer="0.3"/>
      <pageSetup paperSize="9" orientation="portrait" r:id="rId5"/>
    </customSheetView>
    <customSheetView guid="{08462586-B7E0-434D-B6F4-B2B21EAA5D46}" topLeftCell="A31">
      <selection activeCell="G53" sqref="G53"/>
      <pageMargins left="0.7" right="0.7" top="0.75" bottom="0.75" header="0.3" footer="0.3"/>
      <pageSetup paperSize="9" orientation="portrait" r:id="rId6"/>
    </customSheetView>
    <customSheetView guid="{59094C18-3CB5-482F-AA6A-9C313A318EBB}">
      <selection activeCell="H45" sqref="H45"/>
      <pageMargins left="0.7" right="0.7" top="0.75" bottom="0.75" header="0.3" footer="0.3"/>
      <pageSetup paperSize="9" orientation="portrait" r:id="rId7"/>
    </customSheetView>
    <customSheetView guid="{FD092655-EBEC-4730-9895-1567D9B70D5F}" topLeftCell="A33">
      <selection activeCell="H35" sqref="H35"/>
      <pageMargins left="0.7" right="0.7" top="0.75" bottom="0.75" header="0.3" footer="0.3"/>
    </customSheetView>
    <customSheetView guid="{7CA1DEE6-746E-4947-9BED-24AAED6E8B57}" topLeftCell="A33">
      <selection activeCell="H35" sqref="H35"/>
      <pageMargins left="0.7" right="0.7" top="0.75" bottom="0.75" header="0.3" footer="0.3"/>
    </customSheetView>
    <customSheetView guid="{D2C72E70-F766-4D56-9E10-3C91A63BB7F3}" topLeftCell="A31">
      <selection activeCell="B35" sqref="B35"/>
      <pageMargins left="0.7" right="0.7" top="0.75" bottom="0.75" header="0.3" footer="0.3"/>
      <pageSetup paperSize="9" orientation="portrait" r:id="rId8"/>
    </customSheetView>
    <customSheetView guid="{7CCD1884-1631-4809-8751-AE0939C32419}">
      <selection activeCell="J23" sqref="J23"/>
      <pageMargins left="0.7" right="0.7" top="0.75" bottom="0.75" header="0.3" footer="0.3"/>
    </customSheetView>
    <customSheetView guid="{3AD1D9CC-D162-4119-AFCC-0AF9105FB248}" topLeftCell="A28">
      <selection activeCell="C54" sqref="C54"/>
      <pageMargins left="0.7" right="0.7" top="0.75" bottom="0.75" header="0.3" footer="0.3"/>
      <pageSetup paperSize="9" orientation="portrait" r:id="rId9"/>
    </customSheetView>
    <customSheetView guid="{931AA63B-6827-4BF4-8E25-ED232A88A09C}" topLeftCell="A29">
      <selection activeCell="F31" sqref="F31:G31"/>
      <pageMargins left="0.7" right="0.7" top="0.75" bottom="0.75" header="0.3" footer="0.3"/>
    </customSheetView>
    <customSheetView guid="{CA1DE4BE-C006-4405-B064-304EE6CCACF1}" topLeftCell="A31">
      <selection activeCell="G53" sqref="G53"/>
      <pageMargins left="0.7" right="0.7" top="0.75" bottom="0.75" header="0.3" footer="0.3"/>
      <pageSetup paperSize="9" orientation="portrait" r:id="rId10"/>
    </customSheetView>
    <customSheetView guid="{D3393B8E-C3CB-4E3A-976E-E4CD065299F0}">
      <selection activeCell="D4" sqref="D4"/>
      <pageMargins left="0.7" right="0.7" top="0.75" bottom="0.75" header="0.3" footer="0.3"/>
      <pageSetup paperSize="9" orientation="portrait" r:id="rId11"/>
    </customSheetView>
    <customSheetView guid="{21329C76-F86B-400D-B8F5-F75B383E5B14}" topLeftCell="A31">
      <selection activeCell="G53" sqref="G53"/>
      <pageMargins left="0.7" right="0.7" top="0.75" bottom="0.75" header="0.3" footer="0.3"/>
      <pageSetup paperSize="9" orientation="portrait" r:id="rId12"/>
    </customSheetView>
    <customSheetView guid="{CFC92B1C-D4F2-414F-8F12-92F529035B08}" topLeftCell="A3">
      <selection activeCell="F11" sqref="F11"/>
      <pageMargins left="0.7" right="0.7" top="0.75" bottom="0.75" header="0.3" footer="0.3"/>
      <pageSetup paperSize="9" orientation="portrait" r:id="rId13"/>
    </customSheetView>
    <customSheetView guid="{697182B0-1BEF-4A85-93A0-596802852AF2}" topLeftCell="C15">
      <selection activeCell="I18" sqref="I18:I19"/>
      <pageMargins left="0.7" right="0.7" top="0.75" bottom="0.75" header="0.3" footer="0.3"/>
      <pageSetup paperSize="9" orientation="portrait" r:id="rId14"/>
    </customSheetView>
    <customSheetView guid="{D37F8A47-E42F-4741-BE8D-5D961F7BB394}">
      <selection activeCell="D4" sqref="D4"/>
      <pageMargins left="0.7" right="0.7" top="0.75" bottom="0.75" header="0.3" footer="0.3"/>
      <pageSetup paperSize="9" orientation="portrait" r:id="rId15"/>
    </customSheetView>
    <customSheetView guid="{C83D4249-7B44-432A-B7FB-A6ACA6880240}">
      <selection activeCell="D4" sqref="D4"/>
      <pageMargins left="0.7" right="0.7" top="0.75" bottom="0.75" header="0.3" footer="0.3"/>
      <pageSetup paperSize="9" orientation="portrait" r:id="rId16"/>
    </customSheetView>
    <customSheetView guid="{51337751-BEAF-43F3-8CC9-400B99E751E8}">
      <selection activeCell="G53" sqref="G53"/>
      <pageMargins left="0.7" right="0.7" top="0.75" bottom="0.75" header="0.3" footer="0.3"/>
      <pageSetup paperSize="9" orientation="portrait" r:id="rId17"/>
    </customSheetView>
    <customSheetView guid="{EB80C77D-AF78-41A9-A5FE-A7459DA92422}">
      <selection activeCell="N55" sqref="N55"/>
      <pageMargins left="0.7" right="0.7" top="0.75" bottom="0.75" header="0.3" footer="0.3"/>
    </customSheetView>
  </customSheetView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71B7D-0A38-4DA3-B173-53B57939BB93}">
  <sheetPr>
    <tabColor theme="9" tint="-0.249977111117893"/>
  </sheetPr>
  <dimension ref="A1:E14"/>
  <sheetViews>
    <sheetView showGridLines="0" zoomScaleNormal="100" workbookViewId="0">
      <selection activeCell="D1" sqref="D1"/>
    </sheetView>
  </sheetViews>
  <sheetFormatPr defaultColWidth="9.140625" defaultRowHeight="12"/>
  <cols>
    <col min="1" max="1" width="5.85546875" style="3" customWidth="1"/>
    <col min="2" max="2" width="4.5703125" style="3" customWidth="1"/>
    <col min="3" max="3" width="25.42578125" style="3" customWidth="1"/>
    <col min="4" max="4" width="27.42578125" style="3" customWidth="1"/>
    <col min="5" max="5" width="27.5703125" style="3" customWidth="1"/>
    <col min="6" max="16384" width="9.140625" style="3"/>
  </cols>
  <sheetData>
    <row r="1" spans="1:5" ht="12.75">
      <c r="A1" s="588" t="str">
        <f>HYPERLINK("#INDEX!A2","back to index page")</f>
        <v>back to index page</v>
      </c>
      <c r="B1" s="960"/>
      <c r="C1" s="960"/>
    </row>
    <row r="2" spans="1:5" ht="12.75">
      <c r="A2"/>
      <c r="B2"/>
      <c r="C2"/>
    </row>
    <row r="3" spans="1:5" ht="12.75">
      <c r="A3"/>
      <c r="B3"/>
      <c r="C3"/>
    </row>
    <row r="4" spans="1:5" ht="12.75">
      <c r="A4"/>
      <c r="B4"/>
      <c r="C4"/>
    </row>
    <row r="5" spans="1:5" ht="12.75">
      <c r="A5"/>
      <c r="B5"/>
      <c r="C5"/>
    </row>
    <row r="6" spans="1:5" ht="12.75">
      <c r="A6"/>
      <c r="B6"/>
      <c r="C6"/>
    </row>
    <row r="7" spans="1:5" ht="12.75">
      <c r="A7"/>
      <c r="B7"/>
      <c r="C7"/>
    </row>
    <row r="8" spans="1:5" ht="12.75">
      <c r="A8"/>
      <c r="B8"/>
      <c r="C8"/>
    </row>
    <row r="9" spans="1:5" s="15" customFormat="1">
      <c r="B9" s="493" t="s">
        <v>1799</v>
      </c>
      <c r="C9" s="493"/>
      <c r="D9" s="493"/>
      <c r="E9" s="493"/>
    </row>
    <row r="11" spans="1:5">
      <c r="E11" s="376" t="s">
        <v>51</v>
      </c>
    </row>
    <row r="12" spans="1:5" ht="48">
      <c r="B12" s="27"/>
      <c r="C12" s="260"/>
      <c r="D12" s="253" t="s">
        <v>550</v>
      </c>
      <c r="E12" s="261" t="s">
        <v>894</v>
      </c>
    </row>
    <row r="13" spans="1:5">
      <c r="B13" s="27"/>
      <c r="C13" s="260"/>
      <c r="D13" s="254" t="s">
        <v>265</v>
      </c>
      <c r="E13" s="254" t="s">
        <v>267</v>
      </c>
    </row>
    <row r="14" spans="1:5" ht="24">
      <c r="B14" s="265" t="s">
        <v>265</v>
      </c>
      <c r="C14" s="189" t="s">
        <v>551</v>
      </c>
      <c r="D14" s="387">
        <v>416781</v>
      </c>
      <c r="E14" s="387">
        <v>434178</v>
      </c>
    </row>
  </sheetData>
  <customSheetViews>
    <customSheetView guid="{5DDDA852-2807-4645-BC75-EBD4EF3323A7}">
      <selection activeCell="A13" sqref="A1:A1048576"/>
      <pageMargins left="0.7" right="0.7" top="0.75" bottom="0.75" header="0.3" footer="0.3"/>
    </customSheetView>
    <customSheetView guid="{DB462ED3-28DC-47D7-98F7-CED01F66E2C7}" topLeftCell="A13">
      <selection activeCell="A26" sqref="A26:XFD26"/>
      <pageMargins left="0.7" right="0.7" top="0.75" bottom="0.75" header="0.3" footer="0.3"/>
      <pageSetup paperSize="9" orientation="portrait" r:id="rId1"/>
    </customSheetView>
    <customSheetView guid="{BE68C6EB-1B64-4B3E-8DDC-CA26F318E610}">
      <selection activeCell="D4" sqref="D4"/>
      <pageMargins left="0.7" right="0.7" top="0.75" bottom="0.75" header="0.3" footer="0.3"/>
      <pageSetup paperSize="9" orientation="portrait" r:id="rId2"/>
    </customSheetView>
    <customSheetView guid="{5AF40965-2356-4A48-B6FA-CB814CA4D7B2}" topLeftCell="A15">
      <selection activeCell="C41" sqref="C41"/>
      <pageMargins left="0.7" right="0.7" top="0.75" bottom="0.75" header="0.3" footer="0.3"/>
      <pageSetup paperSize="9" orientation="portrait" r:id="rId3"/>
    </customSheetView>
    <customSheetView guid="{3FCB7B24-049F-4685-83CB-5231093E0117}" topLeftCell="A6">
      <selection activeCell="E36" sqref="E36"/>
      <pageMargins left="0.7" right="0.7" top="0.75" bottom="0.75" header="0.3" footer="0.3"/>
      <pageSetup paperSize="9" orientation="portrait" r:id="rId4"/>
    </customSheetView>
    <customSheetView guid="{F277ACEF-9FF8-431F-8537-DE60B790AA4F}" topLeftCell="A6">
      <selection activeCell="E36" sqref="E36"/>
      <pageMargins left="0.7" right="0.7" top="0.75" bottom="0.75" header="0.3" footer="0.3"/>
      <pageSetup paperSize="9" orientation="portrait" r:id="rId5"/>
    </customSheetView>
    <customSheetView guid="{08462586-B7E0-434D-B6F4-B2B21EAA5D46}">
      <selection activeCell="A13" sqref="A1:A1048576"/>
      <pageMargins left="0.7" right="0.7" top="0.75" bottom="0.75" header="0.3" footer="0.3"/>
      <pageSetup paperSize="9" orientation="portrait" r:id="rId6"/>
    </customSheetView>
    <customSheetView guid="{59094C18-3CB5-482F-AA6A-9C313A318EBB}" topLeftCell="A15">
      <selection activeCell="L32" sqref="L32"/>
      <pageMargins left="0.7" right="0.7" top="0.75" bottom="0.75" header="0.3" footer="0.3"/>
      <pageSetup paperSize="9" orientation="portrait" r:id="rId7"/>
    </customSheetView>
    <customSheetView guid="{FD092655-EBEC-4730-9895-1567D9B70D5F}">
      <selection activeCell="F26" sqref="F26"/>
      <pageMargins left="0.7" right="0.7" top="0.75" bottom="0.75" header="0.3" footer="0.3"/>
    </customSheetView>
    <customSheetView guid="{7CA1DEE6-746E-4947-9BED-24AAED6E8B57}">
      <selection activeCell="F26" sqref="F26"/>
      <pageMargins left="0.7" right="0.7" top="0.75" bottom="0.75" header="0.3" footer="0.3"/>
    </customSheetView>
    <customSheetView guid="{D2C72E70-F766-4D56-9E10-3C91A63BB7F3}">
      <selection activeCell="B20" sqref="B20"/>
      <pageMargins left="0.7" right="0.7" top="0.75" bottom="0.75" header="0.3" footer="0.3"/>
      <pageSetup paperSize="9" orientation="portrait" r:id="rId8"/>
    </customSheetView>
    <customSheetView guid="{7CCD1884-1631-4809-8751-AE0939C32419}">
      <selection activeCell="A13" sqref="A1:A1048576"/>
      <pageMargins left="0.7" right="0.7" top="0.75" bottom="0.75" header="0.3" footer="0.3"/>
    </customSheetView>
    <customSheetView guid="{3AD1D9CC-D162-4119-AFCC-0AF9105FB248}">
      <selection activeCell="N7" sqref="N7"/>
      <pageMargins left="0.7" right="0.7" top="0.75" bottom="0.75" header="0.3" footer="0.3"/>
      <pageSetup paperSize="9" orientation="portrait" r:id="rId9"/>
    </customSheetView>
    <customSheetView guid="{931AA63B-6827-4BF4-8E25-ED232A88A09C}">
      <selection activeCell="E27" sqref="E27"/>
      <pageMargins left="0.7" right="0.7" top="0.75" bottom="0.75" header="0.3" footer="0.3"/>
    </customSheetView>
    <customSheetView guid="{CA1DE4BE-C006-4405-B064-304EE6CCACF1}">
      <selection activeCell="A13" sqref="A1:A1048576"/>
      <pageMargins left="0.7" right="0.7" top="0.75" bottom="0.75" header="0.3" footer="0.3"/>
      <pageSetup paperSize="9" orientation="portrait" r:id="rId10"/>
    </customSheetView>
    <customSheetView guid="{D3393B8E-C3CB-4E3A-976E-E4CD065299F0}" topLeftCell="A6">
      <selection activeCell="E36" sqref="E36"/>
      <pageMargins left="0.7" right="0.7" top="0.75" bottom="0.75" header="0.3" footer="0.3"/>
      <pageSetup paperSize="9" orientation="portrait" r:id="rId11"/>
    </customSheetView>
    <customSheetView guid="{21329C76-F86B-400D-B8F5-F75B383E5B14}">
      <selection activeCell="A13" sqref="A1:A1048576"/>
      <pageMargins left="0.7" right="0.7" top="0.75" bottom="0.75" header="0.3" footer="0.3"/>
      <pageSetup paperSize="9" orientation="portrait" r:id="rId12"/>
    </customSheetView>
    <customSheetView guid="{CFC92B1C-D4F2-414F-8F12-92F529035B08}">
      <selection activeCell="C4" sqref="C4:D8"/>
      <pageMargins left="0.7" right="0.7" top="0.75" bottom="0.75" header="0.3" footer="0.3"/>
      <pageSetup paperSize="9" orientation="portrait" r:id="rId13"/>
    </customSheetView>
    <customSheetView guid="{697182B0-1BEF-4A85-93A0-596802852AF2}" topLeftCell="A15">
      <selection activeCell="C41" sqref="C41"/>
      <pageMargins left="0.7" right="0.7" top="0.75" bottom="0.75" header="0.3" footer="0.3"/>
      <pageSetup paperSize="9" orientation="portrait" r:id="rId14"/>
    </customSheetView>
    <customSheetView guid="{D37F8A47-E42F-4741-BE8D-5D961F7BB394}">
      <selection activeCell="D4" sqref="D4"/>
      <pageMargins left="0.7" right="0.7" top="0.75" bottom="0.75" header="0.3" footer="0.3"/>
      <pageSetup paperSize="9" orientation="portrait" r:id="rId15"/>
    </customSheetView>
    <customSheetView guid="{C83D4249-7B44-432A-B7FB-A6ACA6880240}">
      <selection activeCell="D4" sqref="D4"/>
      <pageMargins left="0.7" right="0.7" top="0.75" bottom="0.75" header="0.3" footer="0.3"/>
      <pageSetup paperSize="9" orientation="portrait" r:id="rId16"/>
    </customSheetView>
    <customSheetView guid="{51337751-BEAF-43F3-8CC9-400B99E751E8}">
      <selection activeCell="A13" sqref="A1:A1048576"/>
      <pageMargins left="0.7" right="0.7" top="0.75" bottom="0.75" header="0.3" footer="0.3"/>
      <pageSetup paperSize="9" orientation="portrait" r:id="rId17"/>
    </customSheetView>
    <customSheetView guid="{EB80C77D-AF78-41A9-A5FE-A7459DA92422}">
      <selection activeCell="N55" sqref="N55"/>
      <pageMargins left="0.7" right="0.7" top="0.75" bottom="0.75" header="0.3" footer="0.3"/>
    </customSheetView>
  </customSheetViews>
  <conditionalFormatting sqref="D14:E14">
    <cfRule type="cellIs" dxfId="13" priority="3" stopIfTrue="1" operator="lessThan">
      <formula>0</formula>
    </cfRule>
  </conditionalFormatting>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18BCA-C0EC-4512-A865-33C502AEE59B}">
  <sheetPr>
    <tabColor theme="9" tint="-0.249977111117893"/>
  </sheetPr>
  <dimension ref="A1:H37"/>
  <sheetViews>
    <sheetView showGridLines="0" workbookViewId="0">
      <selection activeCell="D1" sqref="D1"/>
    </sheetView>
  </sheetViews>
  <sheetFormatPr defaultColWidth="9.140625" defaultRowHeight="12"/>
  <cols>
    <col min="1" max="1" width="5.85546875" style="3" customWidth="1"/>
    <col min="2" max="2" width="6.5703125" style="3" customWidth="1"/>
    <col min="3" max="3" width="11.42578125" style="3" customWidth="1"/>
    <col min="4" max="4" width="27.85546875" style="3" customWidth="1"/>
    <col min="5" max="5" width="10.42578125" style="3" customWidth="1"/>
    <col min="6" max="6" width="11.28515625" style="3" customWidth="1"/>
    <col min="7" max="7" width="11" style="3" customWidth="1"/>
    <col min="8" max="8" width="9.5703125" style="3" customWidth="1"/>
    <col min="9" max="16384" width="9.140625" style="3"/>
  </cols>
  <sheetData>
    <row r="1" spans="1:8" ht="12.75">
      <c r="A1" s="588" t="str">
        <f>HYPERLINK("#INDEX!A2","back to index page")</f>
        <v>back to index page</v>
      </c>
      <c r="B1" s="960"/>
      <c r="C1" s="960"/>
    </row>
    <row r="2" spans="1:8" ht="12.75">
      <c r="A2"/>
    </row>
    <row r="3" spans="1:8" ht="12.75">
      <c r="A3"/>
    </row>
    <row r="4" spans="1:8" ht="12.75">
      <c r="A4"/>
    </row>
    <row r="5" spans="1:8" ht="12.75">
      <c r="A5"/>
    </row>
    <row r="6" spans="1:8" ht="12.75">
      <c r="A6"/>
    </row>
    <row r="7" spans="1:8" ht="12.75">
      <c r="A7"/>
    </row>
    <row r="8" spans="1:8" ht="12.75">
      <c r="A8"/>
    </row>
    <row r="9" spans="1:8">
      <c r="B9" s="493" t="s">
        <v>1104</v>
      </c>
      <c r="C9" s="493"/>
      <c r="D9" s="493"/>
      <c r="E9" s="493"/>
      <c r="F9" s="493"/>
      <c r="G9" s="493"/>
      <c r="H9" s="493"/>
    </row>
    <row r="11" spans="1:8">
      <c r="H11" s="388" t="s">
        <v>1751</v>
      </c>
    </row>
    <row r="12" spans="1:8" ht="36">
      <c r="B12" s="15"/>
      <c r="C12" s="15"/>
      <c r="D12" s="15"/>
      <c r="E12" s="253" t="s">
        <v>768</v>
      </c>
      <c r="F12" s="253" t="s">
        <v>769</v>
      </c>
      <c r="G12" s="253" t="s">
        <v>770</v>
      </c>
      <c r="H12" s="253" t="s">
        <v>771</v>
      </c>
    </row>
    <row r="13" spans="1:8">
      <c r="E13" s="225" t="s">
        <v>32</v>
      </c>
      <c r="F13" s="225" t="s">
        <v>54</v>
      </c>
      <c r="G13" s="225" t="s">
        <v>55</v>
      </c>
      <c r="H13" s="225" t="s">
        <v>1111</v>
      </c>
    </row>
    <row r="14" spans="1:8" ht="13.35" customHeight="1">
      <c r="B14" s="41">
        <v>1</v>
      </c>
      <c r="C14" s="1172" t="s">
        <v>787</v>
      </c>
      <c r="D14" s="4" t="s">
        <v>772</v>
      </c>
      <c r="E14" s="438">
        <v>7</v>
      </c>
      <c r="F14" s="438">
        <v>9</v>
      </c>
      <c r="G14" s="438">
        <v>43</v>
      </c>
      <c r="H14" s="438">
        <v>5</v>
      </c>
    </row>
    <row r="15" spans="1:8">
      <c r="B15" s="41">
        <v>2</v>
      </c>
      <c r="C15" s="1173"/>
      <c r="D15" s="4" t="s">
        <v>773</v>
      </c>
      <c r="E15" s="438">
        <v>330</v>
      </c>
      <c r="F15" s="438">
        <v>3779</v>
      </c>
      <c r="G15" s="438">
        <v>5226</v>
      </c>
      <c r="H15" s="438">
        <v>403</v>
      </c>
    </row>
    <row r="16" spans="1:8">
      <c r="B16" s="41">
        <v>3</v>
      </c>
      <c r="C16" s="1173"/>
      <c r="D16" s="61" t="s">
        <v>774</v>
      </c>
      <c r="E16" s="438">
        <v>330</v>
      </c>
      <c r="F16" s="438">
        <v>3779</v>
      </c>
      <c r="G16" s="438">
        <v>5226</v>
      </c>
      <c r="H16" s="438">
        <v>403</v>
      </c>
    </row>
    <row r="17" spans="2:8">
      <c r="B17" s="41">
        <v>4</v>
      </c>
      <c r="C17" s="1173"/>
      <c r="D17" s="61" t="s">
        <v>775</v>
      </c>
      <c r="E17" s="341"/>
      <c r="F17" s="341"/>
      <c r="G17" s="341"/>
      <c r="H17" s="341"/>
    </row>
    <row r="18" spans="2:8" ht="24">
      <c r="B18" s="41" t="s">
        <v>776</v>
      </c>
      <c r="C18" s="1173"/>
      <c r="D18" s="60" t="s">
        <v>777</v>
      </c>
      <c r="E18" s="438">
        <v>0</v>
      </c>
      <c r="F18" s="438">
        <v>0</v>
      </c>
      <c r="G18" s="438">
        <v>0</v>
      </c>
      <c r="H18" s="438">
        <v>0</v>
      </c>
    </row>
    <row r="19" spans="2:8" ht="24">
      <c r="B19" s="41">
        <v>5</v>
      </c>
      <c r="C19" s="1173"/>
      <c r="D19" s="60" t="s">
        <v>778</v>
      </c>
      <c r="E19" s="438">
        <v>0</v>
      </c>
      <c r="F19" s="438">
        <v>0</v>
      </c>
      <c r="G19" s="438">
        <v>0</v>
      </c>
      <c r="H19" s="438">
        <v>0</v>
      </c>
    </row>
    <row r="20" spans="2:8">
      <c r="B20" s="41" t="s">
        <v>779</v>
      </c>
      <c r="C20" s="1173"/>
      <c r="D20" s="61" t="s">
        <v>780</v>
      </c>
      <c r="E20" s="438">
        <v>0</v>
      </c>
      <c r="F20" s="438">
        <v>0</v>
      </c>
      <c r="G20" s="438">
        <v>0</v>
      </c>
      <c r="H20" s="438">
        <v>0</v>
      </c>
    </row>
    <row r="21" spans="2:8">
      <c r="B21" s="41">
        <v>6</v>
      </c>
      <c r="C21" s="1173"/>
      <c r="D21" s="61" t="s">
        <v>775</v>
      </c>
      <c r="E21" s="341"/>
      <c r="F21" s="341"/>
      <c r="G21" s="341"/>
      <c r="H21" s="341"/>
    </row>
    <row r="22" spans="2:8">
      <c r="B22" s="41">
        <v>7</v>
      </c>
      <c r="C22" s="1173"/>
      <c r="D22" s="61" t="s">
        <v>781</v>
      </c>
      <c r="E22" s="438">
        <v>0</v>
      </c>
      <c r="F22" s="438">
        <v>0</v>
      </c>
      <c r="G22" s="438">
        <v>0</v>
      </c>
      <c r="H22" s="438">
        <v>0</v>
      </c>
    </row>
    <row r="23" spans="2:8">
      <c r="B23" s="41">
        <v>8</v>
      </c>
      <c r="C23" s="1174"/>
      <c r="D23" s="61" t="s">
        <v>775</v>
      </c>
      <c r="E23" s="341"/>
      <c r="F23" s="341"/>
      <c r="G23" s="341"/>
      <c r="H23" s="341"/>
    </row>
    <row r="24" spans="2:8">
      <c r="B24" s="41">
        <v>9</v>
      </c>
      <c r="C24" s="195"/>
      <c r="D24" s="4" t="s">
        <v>772</v>
      </c>
      <c r="E24" s="438">
        <v>7</v>
      </c>
      <c r="F24" s="438">
        <v>9</v>
      </c>
      <c r="G24" s="438">
        <v>43</v>
      </c>
      <c r="H24" s="438">
        <v>5</v>
      </c>
    </row>
    <row r="25" spans="2:8">
      <c r="B25" s="41">
        <v>10</v>
      </c>
      <c r="C25" s="379"/>
      <c r="D25" s="4" t="s">
        <v>782</v>
      </c>
      <c r="E25" s="438">
        <v>0</v>
      </c>
      <c r="F25" s="438">
        <v>3540</v>
      </c>
      <c r="G25" s="438">
        <v>2654</v>
      </c>
      <c r="H25" s="438">
        <v>98</v>
      </c>
    </row>
    <row r="26" spans="2:8">
      <c r="B26" s="41">
        <v>11</v>
      </c>
      <c r="C26" s="379"/>
      <c r="D26" s="61" t="s">
        <v>774</v>
      </c>
      <c r="E26" s="438">
        <v>0</v>
      </c>
      <c r="F26" s="438">
        <v>1770</v>
      </c>
      <c r="G26" s="438">
        <v>1408</v>
      </c>
      <c r="H26" s="438">
        <v>98</v>
      </c>
    </row>
    <row r="27" spans="2:8">
      <c r="B27" s="41">
        <v>12</v>
      </c>
      <c r="C27" s="379"/>
      <c r="D27" s="61" t="s">
        <v>783</v>
      </c>
      <c r="E27" s="438">
        <v>0</v>
      </c>
      <c r="F27" s="438">
        <v>1062</v>
      </c>
      <c r="G27" s="438">
        <v>498</v>
      </c>
      <c r="H27" s="438">
        <v>0</v>
      </c>
    </row>
    <row r="28" spans="2:8" ht="24">
      <c r="B28" s="41" t="s">
        <v>765</v>
      </c>
      <c r="C28" s="379" t="s">
        <v>788</v>
      </c>
      <c r="D28" s="60" t="s">
        <v>777</v>
      </c>
      <c r="E28" s="438">
        <v>0</v>
      </c>
      <c r="F28" s="438">
        <v>1770</v>
      </c>
      <c r="G28" s="438">
        <v>1246</v>
      </c>
      <c r="H28" s="438">
        <v>0</v>
      </c>
    </row>
    <row r="29" spans="2:8">
      <c r="B29" s="41" t="s">
        <v>143</v>
      </c>
      <c r="C29" s="379"/>
      <c r="D29" s="61" t="s">
        <v>783</v>
      </c>
      <c r="E29" s="438">
        <v>0</v>
      </c>
      <c r="F29" s="438">
        <v>1416</v>
      </c>
      <c r="G29" s="438">
        <v>498</v>
      </c>
      <c r="H29" s="438">
        <v>0</v>
      </c>
    </row>
    <row r="30" spans="2:8" ht="24">
      <c r="B30" s="41" t="s">
        <v>784</v>
      </c>
      <c r="C30" s="379"/>
      <c r="D30" s="60" t="s">
        <v>778</v>
      </c>
      <c r="E30" s="438">
        <v>0</v>
      </c>
      <c r="F30" s="438">
        <v>0</v>
      </c>
      <c r="G30" s="438">
        <v>0</v>
      </c>
      <c r="H30" s="438">
        <v>0</v>
      </c>
    </row>
    <row r="31" spans="2:8">
      <c r="B31" s="41" t="s">
        <v>785</v>
      </c>
      <c r="C31" s="379"/>
      <c r="D31" s="61" t="s">
        <v>783</v>
      </c>
      <c r="E31" s="438">
        <v>0</v>
      </c>
      <c r="F31" s="438">
        <v>0</v>
      </c>
      <c r="G31" s="438">
        <v>0</v>
      </c>
      <c r="H31" s="438">
        <v>0</v>
      </c>
    </row>
    <row r="32" spans="2:8">
      <c r="B32" s="41" t="s">
        <v>766</v>
      </c>
      <c r="C32" s="379"/>
      <c r="D32" s="61" t="s">
        <v>780</v>
      </c>
      <c r="E32" s="438">
        <v>0</v>
      </c>
      <c r="F32" s="438">
        <v>0</v>
      </c>
      <c r="G32" s="438">
        <v>0</v>
      </c>
      <c r="H32" s="438">
        <v>0</v>
      </c>
    </row>
    <row r="33" spans="2:8">
      <c r="B33" s="41" t="s">
        <v>767</v>
      </c>
      <c r="C33" s="379"/>
      <c r="D33" s="61" t="s">
        <v>783</v>
      </c>
      <c r="E33" s="438">
        <v>0</v>
      </c>
      <c r="F33" s="438">
        <v>0</v>
      </c>
      <c r="G33" s="438">
        <v>0</v>
      </c>
      <c r="H33" s="438">
        <v>0</v>
      </c>
    </row>
    <row r="34" spans="2:8">
      <c r="B34" s="41">
        <v>15</v>
      </c>
      <c r="C34" s="379"/>
      <c r="D34" s="61" t="s">
        <v>781</v>
      </c>
      <c r="E34" s="438">
        <v>0</v>
      </c>
      <c r="F34" s="438">
        <v>0</v>
      </c>
      <c r="G34" s="438">
        <v>0</v>
      </c>
      <c r="H34" s="438">
        <v>0</v>
      </c>
    </row>
    <row r="35" spans="2:8">
      <c r="B35" s="41">
        <v>16</v>
      </c>
      <c r="C35" s="203"/>
      <c r="D35" s="61" t="s">
        <v>783</v>
      </c>
      <c r="E35" s="438">
        <v>0</v>
      </c>
      <c r="F35" s="438">
        <v>0</v>
      </c>
      <c r="G35" s="438">
        <v>0</v>
      </c>
      <c r="H35" s="438">
        <v>0</v>
      </c>
    </row>
    <row r="36" spans="2:8">
      <c r="B36" s="41">
        <v>17</v>
      </c>
      <c r="C36" s="61" t="s">
        <v>786</v>
      </c>
      <c r="D36" s="61"/>
      <c r="E36" s="438">
        <v>330</v>
      </c>
      <c r="F36" s="438">
        <v>7319</v>
      </c>
      <c r="G36" s="438">
        <v>7880</v>
      </c>
      <c r="H36" s="438">
        <v>501</v>
      </c>
    </row>
    <row r="37" spans="2:8">
      <c r="C37" s="3" t="s">
        <v>1770</v>
      </c>
    </row>
  </sheetData>
  <customSheetViews>
    <customSheetView guid="{5DDDA852-2807-4645-BC75-EBD4EF3323A7}">
      <selection activeCell="A71" sqref="A71:B73"/>
      <pageMargins left="0.7" right="0.7" top="0.75" bottom="0.75" header="0.3" footer="0.3"/>
    </customSheetView>
    <customSheetView guid="{DB462ED3-28DC-47D7-98F7-CED01F66E2C7}" topLeftCell="A52">
      <selection activeCell="B72" sqref="B72"/>
      <pageMargins left="0.7" right="0.7" top="0.75" bottom="0.75" header="0.3" footer="0.3"/>
      <pageSetup paperSize="9" orientation="portrait" r:id="rId1"/>
    </customSheetView>
    <customSheetView guid="{BE68C6EB-1B64-4B3E-8DDC-CA26F318E610}">
      <selection activeCell="D4" sqref="D4"/>
      <pageMargins left="0.7" right="0.7" top="0.75" bottom="0.75" header="0.3" footer="0.3"/>
      <pageSetup paperSize="9" orientation="portrait" r:id="rId2"/>
    </customSheetView>
    <customSheetView guid="{5AF40965-2356-4A48-B6FA-CB814CA4D7B2}" topLeftCell="A52">
      <selection activeCell="B72" sqref="B72"/>
      <pageMargins left="0.7" right="0.7" top="0.75" bottom="0.75" header="0.3" footer="0.3"/>
      <pageSetup paperSize="9" orientation="portrait" r:id="rId3"/>
    </customSheetView>
    <customSheetView guid="{3FCB7B24-049F-4685-83CB-5231093E0117}" topLeftCell="C13">
      <selection activeCell="E23" sqref="E23"/>
      <pageMargins left="0.7" right="0.7" top="0.75" bottom="0.75" header="0.3" footer="0.3"/>
      <pageSetup paperSize="9" orientation="portrait" r:id="rId4"/>
    </customSheetView>
    <customSheetView guid="{F277ACEF-9FF8-431F-8537-DE60B790AA4F}" topLeftCell="C13">
      <selection activeCell="E23" sqref="E23"/>
      <pageMargins left="0.7" right="0.7" top="0.75" bottom="0.75" header="0.3" footer="0.3"/>
      <pageSetup paperSize="9" orientation="portrait" r:id="rId5"/>
    </customSheetView>
    <customSheetView guid="{08462586-B7E0-434D-B6F4-B2B21EAA5D46}" topLeftCell="C17">
      <selection activeCell="J24" sqref="J24"/>
      <pageMargins left="0.7" right="0.7" top="0.75" bottom="0.75" header="0.3" footer="0.3"/>
      <pageSetup paperSize="9" orientation="portrait" r:id="rId6"/>
    </customSheetView>
    <customSheetView guid="{59094C18-3CB5-482F-AA6A-9C313A318EBB}">
      <selection activeCell="A71" sqref="A71:B73"/>
      <pageMargins left="0.7" right="0.7" top="0.75" bottom="0.75" header="0.3" footer="0.3"/>
      <pageSetup paperSize="9" orientation="portrait" r:id="rId7"/>
    </customSheetView>
    <customSheetView guid="{FD092655-EBEC-4730-9895-1567D9B70D5F}" topLeftCell="A40">
      <selection activeCell="E32" sqref="E32"/>
      <pageMargins left="0.7" right="0.7" top="0.75" bottom="0.75" header="0.3" footer="0.3"/>
    </customSheetView>
    <customSheetView guid="{7CA1DEE6-746E-4947-9BED-24AAED6E8B57}" topLeftCell="A40">
      <selection activeCell="E32" sqref="E32"/>
      <pageMargins left="0.7" right="0.7" top="0.75" bottom="0.75" header="0.3" footer="0.3"/>
    </customSheetView>
    <customSheetView guid="{D2C72E70-F766-4D56-9E10-3C91A63BB7F3}" topLeftCell="A37">
      <selection activeCell="B43" sqref="B43"/>
      <pageMargins left="0.7" right="0.7" top="0.75" bottom="0.75" header="0.3" footer="0.3"/>
      <pageSetup paperSize="9" orientation="portrait" r:id="rId8"/>
    </customSheetView>
    <customSheetView guid="{7CCD1884-1631-4809-8751-AE0939C32419}">
      <selection activeCell="A71" sqref="A71:B73"/>
      <pageMargins left="0.7" right="0.7" top="0.75" bottom="0.75" header="0.3" footer="0.3"/>
      <pageSetup paperSize="9" orientation="portrait" r:id="rId9"/>
    </customSheetView>
    <customSheetView guid="{3AD1D9CC-D162-4119-AFCC-0AF9105FB248}">
      <selection activeCell="C4" sqref="C4:D8"/>
      <pageMargins left="0.7" right="0.7" top="0.75" bottom="0.75" header="0.3" footer="0.3"/>
      <pageSetup paperSize="9" orientation="portrait" r:id="rId10"/>
    </customSheetView>
    <customSheetView guid="{931AA63B-6827-4BF4-8E25-ED232A88A09C}">
      <selection activeCell="K5" sqref="K5"/>
      <pageMargins left="0.7" right="0.7" top="0.75" bottom="0.75" header="0.3" footer="0.3"/>
    </customSheetView>
    <customSheetView guid="{CA1DE4BE-C006-4405-B064-304EE6CCACF1}" topLeftCell="C17">
      <selection activeCell="J24" sqref="J24"/>
      <pageMargins left="0.7" right="0.7" top="0.75" bottom="0.75" header="0.3" footer="0.3"/>
      <pageSetup paperSize="9" orientation="portrait" r:id="rId11"/>
    </customSheetView>
    <customSheetView guid="{D3393B8E-C3CB-4E3A-976E-E4CD065299F0}" topLeftCell="C13">
      <selection activeCell="E23" sqref="E23"/>
      <pageMargins left="0.7" right="0.7" top="0.75" bottom="0.75" header="0.3" footer="0.3"/>
      <pageSetup paperSize="9" orientation="portrait" r:id="rId12"/>
    </customSheetView>
    <customSheetView guid="{21329C76-F86B-400D-B8F5-F75B383E5B14}" topLeftCell="A27">
      <selection activeCell="H77" sqref="E77:H77"/>
      <pageMargins left="0.7" right="0.7" top="0.75" bottom="0.75" header="0.3" footer="0.3"/>
      <pageSetup paperSize="9" orientation="portrait" r:id="rId13"/>
    </customSheetView>
    <customSheetView guid="{CFC92B1C-D4F2-414F-8F12-92F529035B08}">
      <selection activeCell="C4" sqref="C4:D8"/>
      <pageMargins left="0.7" right="0.7" top="0.75" bottom="0.75" header="0.3" footer="0.3"/>
      <pageSetup paperSize="9" orientation="portrait" r:id="rId14"/>
    </customSheetView>
    <customSheetView guid="{697182B0-1BEF-4A85-93A0-596802852AF2}" topLeftCell="A52">
      <selection activeCell="B72" sqref="B72"/>
      <pageMargins left="0.7" right="0.7" top="0.75" bottom="0.75" header="0.3" footer="0.3"/>
      <pageSetup paperSize="9" orientation="portrait" r:id="rId15"/>
    </customSheetView>
    <customSheetView guid="{D37F8A47-E42F-4741-BE8D-5D961F7BB394}">
      <selection activeCell="D4" sqref="D4"/>
      <pageMargins left="0.7" right="0.7" top="0.75" bottom="0.75" header="0.3" footer="0.3"/>
      <pageSetup paperSize="9" orientation="portrait" r:id="rId16"/>
    </customSheetView>
    <customSheetView guid="{C83D4249-7B44-432A-B7FB-A6ACA6880240}">
      <selection activeCell="D4" sqref="D4"/>
      <pageMargins left="0.7" right="0.7" top="0.75" bottom="0.75" header="0.3" footer="0.3"/>
      <pageSetup paperSize="9" orientation="portrait" r:id="rId17"/>
    </customSheetView>
    <customSheetView guid="{51337751-BEAF-43F3-8CC9-400B99E751E8}">
      <selection activeCell="A47" sqref="A47:XFD47"/>
      <pageMargins left="0.7" right="0.7" top="0.75" bottom="0.75" header="0.3" footer="0.3"/>
      <pageSetup paperSize="9" orientation="portrait" r:id="rId18"/>
    </customSheetView>
    <customSheetView guid="{EB80C77D-AF78-41A9-A5FE-A7459DA92422}">
      <selection activeCell="N55" sqref="N55"/>
      <pageMargins left="0.7" right="0.7" top="0.75" bottom="0.75" header="0.3" footer="0.3"/>
    </customSheetView>
  </customSheetViews>
  <mergeCells count="1">
    <mergeCell ref="C14:C23"/>
  </mergeCells>
  <conditionalFormatting sqref="E14:H16">
    <cfRule type="cellIs" dxfId="12" priority="17" stopIfTrue="1" operator="lessThan">
      <formula>0</formula>
    </cfRule>
  </conditionalFormatting>
  <conditionalFormatting sqref="E18:H20">
    <cfRule type="cellIs" dxfId="11" priority="16" stopIfTrue="1" operator="lessThan">
      <formula>0</formula>
    </cfRule>
  </conditionalFormatting>
  <conditionalFormatting sqref="E22:H22">
    <cfRule type="cellIs" dxfId="10" priority="15" stopIfTrue="1" operator="lessThan">
      <formula>0</formula>
    </cfRule>
  </conditionalFormatting>
  <conditionalFormatting sqref="E24:H36">
    <cfRule type="cellIs" dxfId="9" priority="14" stopIfTrue="1" operator="lessThan">
      <formula>0</formula>
    </cfRule>
  </conditionalFormatting>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2A4BA-11B7-43B0-8FA8-C4E28061C9F2}">
  <sheetPr>
    <tabColor theme="9" tint="-0.249977111117893"/>
  </sheetPr>
  <dimension ref="A1:I27"/>
  <sheetViews>
    <sheetView showGridLines="0" workbookViewId="0">
      <selection activeCell="D1" sqref="D1"/>
    </sheetView>
  </sheetViews>
  <sheetFormatPr defaultColWidth="9.140625" defaultRowHeight="12"/>
  <cols>
    <col min="1" max="1" width="5.85546875" style="3" customWidth="1"/>
    <col min="2" max="2" width="3.5703125" style="3" customWidth="1"/>
    <col min="3" max="3" width="36.5703125" style="3" customWidth="1"/>
    <col min="4" max="4" width="12.5703125" style="3" customWidth="1"/>
    <col min="5" max="6" width="13.5703125" style="3" customWidth="1"/>
    <col min="7" max="7" width="13" style="3" customWidth="1"/>
    <col min="8" max="16384" width="9.140625" style="3"/>
  </cols>
  <sheetData>
    <row r="1" spans="1:9" ht="12.75">
      <c r="A1" s="588" t="str">
        <f>HYPERLINK("#INDEX!A2","back to index page")</f>
        <v>back to index page</v>
      </c>
      <c r="B1" s="960"/>
      <c r="C1" s="960"/>
    </row>
    <row r="2" spans="1:9" ht="12.75">
      <c r="A2"/>
      <c r="B2"/>
      <c r="C2"/>
    </row>
    <row r="3" spans="1:9" ht="12.75">
      <c r="A3"/>
      <c r="B3"/>
      <c r="C3"/>
    </row>
    <row r="4" spans="1:9" ht="12.75">
      <c r="A4"/>
      <c r="B4"/>
      <c r="C4"/>
    </row>
    <row r="5" spans="1:9" ht="12.75">
      <c r="A5"/>
      <c r="B5"/>
      <c r="C5"/>
    </row>
    <row r="6" spans="1:9" ht="12.75">
      <c r="A6"/>
      <c r="B6"/>
      <c r="C6"/>
    </row>
    <row r="7" spans="1:9" ht="12.75">
      <c r="A7"/>
      <c r="B7"/>
      <c r="C7"/>
    </row>
    <row r="8" spans="1:9" ht="12.75">
      <c r="A8"/>
      <c r="B8"/>
      <c r="C8"/>
    </row>
    <row r="9" spans="1:9" ht="23.25" customHeight="1">
      <c r="B9" s="505" t="s">
        <v>1105</v>
      </c>
      <c r="C9" s="494"/>
      <c r="D9" s="494"/>
      <c r="E9" s="494"/>
      <c r="F9" s="494"/>
      <c r="G9" s="494"/>
    </row>
    <row r="11" spans="1:9">
      <c r="C11" s="15"/>
      <c r="D11" s="15"/>
      <c r="E11" s="15"/>
      <c r="F11" s="15"/>
      <c r="G11" s="388" t="s">
        <v>1092</v>
      </c>
      <c r="H11" s="15"/>
      <c r="I11" s="15"/>
    </row>
    <row r="12" spans="1:9" ht="36">
      <c r="B12" s="15"/>
      <c r="C12" s="15"/>
      <c r="D12" s="253" t="s">
        <v>768</v>
      </c>
      <c r="E12" s="253" t="s">
        <v>769</v>
      </c>
      <c r="F12" s="253" t="s">
        <v>770</v>
      </c>
      <c r="G12" s="253" t="s">
        <v>771</v>
      </c>
    </row>
    <row r="13" spans="1:9">
      <c r="D13" s="225" t="s">
        <v>32</v>
      </c>
      <c r="E13" s="225" t="s">
        <v>54</v>
      </c>
      <c r="F13" s="225" t="s">
        <v>55</v>
      </c>
      <c r="G13" s="225" t="s">
        <v>1111</v>
      </c>
    </row>
    <row r="14" spans="1:9">
      <c r="B14" s="41"/>
      <c r="C14" s="323" t="s">
        <v>789</v>
      </c>
      <c r="D14" s="331"/>
      <c r="E14" s="331"/>
      <c r="F14" s="331"/>
      <c r="G14" s="332"/>
    </row>
    <row r="15" spans="1:9" s="13" customFormat="1" ht="24">
      <c r="B15" s="60">
        <v>1</v>
      </c>
      <c r="C15" s="333" t="s">
        <v>790</v>
      </c>
      <c r="D15" s="385">
        <v>0</v>
      </c>
      <c r="E15" s="385">
        <v>0</v>
      </c>
      <c r="F15" s="385">
        <v>0</v>
      </c>
      <c r="G15" s="385">
        <v>0</v>
      </c>
    </row>
    <row r="16" spans="1:9" s="13" customFormat="1" ht="24">
      <c r="B16" s="60">
        <v>2</v>
      </c>
      <c r="C16" s="333" t="s">
        <v>791</v>
      </c>
      <c r="D16" s="385">
        <v>0</v>
      </c>
      <c r="E16" s="385">
        <v>0</v>
      </c>
      <c r="F16" s="385">
        <v>0</v>
      </c>
      <c r="G16" s="385">
        <v>0</v>
      </c>
    </row>
    <row r="17" spans="2:7" s="13" customFormat="1" ht="36">
      <c r="B17" s="60">
        <v>3</v>
      </c>
      <c r="C17" s="333" t="s">
        <v>792</v>
      </c>
      <c r="D17" s="385">
        <v>0</v>
      </c>
      <c r="E17" s="385">
        <v>0</v>
      </c>
      <c r="F17" s="385">
        <v>0</v>
      </c>
      <c r="G17" s="385">
        <v>0</v>
      </c>
    </row>
    <row r="18" spans="2:7" s="13" customFormat="1">
      <c r="B18" s="60"/>
      <c r="C18" s="323" t="s">
        <v>793</v>
      </c>
      <c r="D18" s="324"/>
      <c r="E18" s="324"/>
      <c r="F18" s="324"/>
      <c r="G18" s="325"/>
    </row>
    <row r="19" spans="2:7" s="13" customFormat="1" ht="36">
      <c r="B19" s="60">
        <v>4</v>
      </c>
      <c r="C19" s="333" t="s">
        <v>794</v>
      </c>
      <c r="D19" s="385">
        <v>0</v>
      </c>
      <c r="E19" s="385">
        <v>0</v>
      </c>
      <c r="F19" s="385">
        <v>0</v>
      </c>
      <c r="G19" s="385">
        <v>0</v>
      </c>
    </row>
    <row r="20" spans="2:7" s="13" customFormat="1" ht="36">
      <c r="B20" s="60">
        <v>5</v>
      </c>
      <c r="C20" s="333" t="s">
        <v>795</v>
      </c>
      <c r="D20" s="385">
        <v>0</v>
      </c>
      <c r="E20" s="385">
        <v>0</v>
      </c>
      <c r="F20" s="385">
        <v>0</v>
      </c>
      <c r="G20" s="385">
        <v>0</v>
      </c>
    </row>
    <row r="21" spans="2:7" s="13" customFormat="1">
      <c r="B21" s="60"/>
      <c r="C21" s="323" t="s">
        <v>796</v>
      </c>
      <c r="D21" s="324"/>
      <c r="E21" s="324"/>
      <c r="F21" s="324"/>
      <c r="G21" s="325"/>
    </row>
    <row r="22" spans="2:7" s="13" customFormat="1" ht="24">
      <c r="B22" s="60">
        <v>6</v>
      </c>
      <c r="C22" s="333" t="s">
        <v>797</v>
      </c>
      <c r="D22" s="385">
        <v>0</v>
      </c>
      <c r="E22" s="385">
        <v>0</v>
      </c>
      <c r="F22" s="385">
        <v>0</v>
      </c>
      <c r="G22" s="385">
        <v>0</v>
      </c>
    </row>
    <row r="23" spans="2:7" s="13" customFormat="1" ht="24">
      <c r="B23" s="60">
        <v>7</v>
      </c>
      <c r="C23" s="333" t="s">
        <v>798</v>
      </c>
      <c r="D23" s="385">
        <v>0</v>
      </c>
      <c r="E23" s="385">
        <v>0</v>
      </c>
      <c r="F23" s="385">
        <v>0</v>
      </c>
      <c r="G23" s="385">
        <v>0</v>
      </c>
    </row>
    <row r="24" spans="2:7" s="13" customFormat="1">
      <c r="B24" s="60">
        <v>8</v>
      </c>
      <c r="C24" s="333" t="s">
        <v>799</v>
      </c>
      <c r="D24" s="385">
        <v>0</v>
      </c>
      <c r="E24" s="385">
        <v>0</v>
      </c>
      <c r="F24" s="385">
        <v>0</v>
      </c>
      <c r="G24" s="385">
        <v>0</v>
      </c>
    </row>
    <row r="25" spans="2:7" s="13" customFormat="1">
      <c r="B25" s="60">
        <v>9</v>
      </c>
      <c r="C25" s="333" t="s">
        <v>800</v>
      </c>
      <c r="D25" s="385">
        <v>0</v>
      </c>
      <c r="E25" s="385">
        <v>0</v>
      </c>
      <c r="F25" s="385">
        <v>0</v>
      </c>
      <c r="G25" s="385">
        <v>0</v>
      </c>
    </row>
    <row r="26" spans="2:7" s="13" customFormat="1" ht="36">
      <c r="B26" s="60">
        <v>10</v>
      </c>
      <c r="C26" s="333" t="s">
        <v>801</v>
      </c>
      <c r="D26" s="385">
        <v>0</v>
      </c>
      <c r="E26" s="385">
        <v>0</v>
      </c>
      <c r="F26" s="385">
        <v>0</v>
      </c>
      <c r="G26" s="385">
        <v>0</v>
      </c>
    </row>
    <row r="27" spans="2:7" s="13" customFormat="1" ht="24">
      <c r="B27" s="60">
        <v>11</v>
      </c>
      <c r="C27" s="333" t="s">
        <v>802</v>
      </c>
      <c r="D27" s="385">
        <v>0</v>
      </c>
      <c r="E27" s="385">
        <v>0</v>
      </c>
      <c r="F27" s="385">
        <v>0</v>
      </c>
      <c r="G27" s="385">
        <v>0</v>
      </c>
    </row>
  </sheetData>
  <customSheetViews>
    <customSheetView guid="{5DDDA852-2807-4645-BC75-EBD4EF3323A7}" topLeftCell="A25">
      <selection activeCell="E11" sqref="E11"/>
      <pageMargins left="0.7" right="0.7" top="0.75" bottom="0.75" header="0.3" footer="0.3"/>
    </customSheetView>
    <customSheetView guid="{DB462ED3-28DC-47D7-98F7-CED01F66E2C7}" topLeftCell="A22">
      <selection activeCell="A48" sqref="A48:XFD48"/>
      <pageMargins left="0.7" right="0.7" top="0.75" bottom="0.75" header="0.3" footer="0.3"/>
      <pageSetup paperSize="9" orientation="portrait" r:id="rId1"/>
    </customSheetView>
    <customSheetView guid="{BE68C6EB-1B64-4B3E-8DDC-CA26F318E610}">
      <selection activeCell="D4" sqref="D4"/>
      <pageMargins left="0.7" right="0.7" top="0.75" bottom="0.75" header="0.3" footer="0.3"/>
      <pageSetup paperSize="9" orientation="portrait" r:id="rId2"/>
    </customSheetView>
    <customSheetView guid="{5AF40965-2356-4A48-B6FA-CB814CA4D7B2}" topLeftCell="A22">
      <selection activeCell="A48" sqref="A48:XFD48"/>
      <pageMargins left="0.7" right="0.7" top="0.75" bottom="0.75" header="0.3" footer="0.3"/>
      <pageSetup paperSize="9" orientation="portrait" r:id="rId3"/>
    </customSheetView>
    <customSheetView guid="{3FCB7B24-049F-4685-83CB-5231093E0117}" topLeftCell="A55">
      <selection activeCell="E61" sqref="E61"/>
      <pageMargins left="0.7" right="0.7" top="0.75" bottom="0.75" header="0.3" footer="0.3"/>
      <pageSetup paperSize="9" orientation="portrait" r:id="rId4"/>
    </customSheetView>
    <customSheetView guid="{F277ACEF-9FF8-431F-8537-DE60B790AA4F}" topLeftCell="A55">
      <selection activeCell="E61" sqref="E61"/>
      <pageMargins left="0.7" right="0.7" top="0.75" bottom="0.75" header="0.3" footer="0.3"/>
      <pageSetup paperSize="9" orientation="portrait" r:id="rId5"/>
    </customSheetView>
    <customSheetView guid="{08462586-B7E0-434D-B6F4-B2B21EAA5D46}" topLeftCell="A17">
      <selection activeCell="H32" sqref="H32"/>
      <pageMargins left="0.7" right="0.7" top="0.75" bottom="0.75" header="0.3" footer="0.3"/>
      <pageSetup paperSize="9" orientation="portrait" r:id="rId6"/>
    </customSheetView>
    <customSheetView guid="{59094C18-3CB5-482F-AA6A-9C313A318EBB}" topLeftCell="A16">
      <selection activeCell="E17" sqref="E17"/>
      <pageMargins left="0.7" right="0.7" top="0.75" bottom="0.75" header="0.3" footer="0.3"/>
      <pageSetup paperSize="9" orientation="portrait" r:id="rId7"/>
    </customSheetView>
    <customSheetView guid="{FD092655-EBEC-4730-9895-1567D9B70D5F}" topLeftCell="A31">
      <selection activeCell="E47" sqref="E47"/>
      <pageMargins left="0.7" right="0.7" top="0.75" bottom="0.75" header="0.3" footer="0.3"/>
    </customSheetView>
    <customSheetView guid="{7CA1DEE6-746E-4947-9BED-24AAED6E8B57}" topLeftCell="A31">
      <selection activeCell="E47" sqref="E47"/>
      <pageMargins left="0.7" right="0.7" top="0.75" bottom="0.75" header="0.3" footer="0.3"/>
    </customSheetView>
    <customSheetView guid="{D2C72E70-F766-4D56-9E10-3C91A63BB7F3}" topLeftCell="A16">
      <selection activeCell="B33" sqref="B33:G33"/>
      <pageMargins left="0.7" right="0.7" top="0.75" bottom="0.75" header="0.3" footer="0.3"/>
      <pageSetup paperSize="9" orientation="portrait" r:id="rId8"/>
    </customSheetView>
    <customSheetView guid="{7CCD1884-1631-4809-8751-AE0939C32419}">
      <selection activeCell="E11" sqref="E11"/>
      <pageMargins left="0.7" right="0.7" top="0.75" bottom="0.75" header="0.3" footer="0.3"/>
    </customSheetView>
    <customSheetView guid="{3AD1D9CC-D162-4119-AFCC-0AF9105FB248}">
      <selection activeCell="E69" sqref="E69:F69"/>
      <pageMargins left="0.7" right="0.7" top="0.75" bottom="0.75" header="0.3" footer="0.3"/>
      <pageSetup paperSize="9" orientation="portrait" r:id="rId9"/>
    </customSheetView>
    <customSheetView guid="{931AA63B-6827-4BF4-8E25-ED232A88A09C}">
      <selection activeCell="D2" sqref="D2"/>
      <pageMargins left="0.7" right="0.7" top="0.75" bottom="0.75" header="0.3" footer="0.3"/>
    </customSheetView>
    <customSheetView guid="{CA1DE4BE-C006-4405-B064-304EE6CCACF1}" topLeftCell="A17">
      <selection activeCell="H32" sqref="H32"/>
      <pageMargins left="0.7" right="0.7" top="0.75" bottom="0.75" header="0.3" footer="0.3"/>
      <pageSetup paperSize="9" orientation="portrait" r:id="rId10"/>
    </customSheetView>
    <customSheetView guid="{D3393B8E-C3CB-4E3A-976E-E4CD065299F0}" topLeftCell="A55">
      <selection activeCell="E61" sqref="E61"/>
      <pageMargins left="0.7" right="0.7" top="0.75" bottom="0.75" header="0.3" footer="0.3"/>
      <pageSetup paperSize="9" orientation="portrait" r:id="rId11"/>
    </customSheetView>
    <customSheetView guid="{21329C76-F86B-400D-B8F5-F75B383E5B14}" topLeftCell="A46">
      <selection activeCell="D21" sqref="D21:G33"/>
      <pageMargins left="0.7" right="0.7" top="0.75" bottom="0.75" header="0.3" footer="0.3"/>
      <pageSetup paperSize="9" orientation="portrait" r:id="rId12"/>
    </customSheetView>
    <customSheetView guid="{CFC92B1C-D4F2-414F-8F12-92F529035B08}" topLeftCell="A51">
      <selection activeCell="E69" sqref="E69:F69"/>
      <pageMargins left="0.7" right="0.7" top="0.75" bottom="0.75" header="0.3" footer="0.3"/>
      <pageSetup paperSize="9" orientation="portrait" r:id="rId13"/>
    </customSheetView>
    <customSheetView guid="{697182B0-1BEF-4A85-93A0-596802852AF2}" topLeftCell="A22">
      <selection activeCell="A48" sqref="A48:XFD48"/>
      <pageMargins left="0.7" right="0.7" top="0.75" bottom="0.75" header="0.3" footer="0.3"/>
      <pageSetup paperSize="9" orientation="portrait" r:id="rId14"/>
    </customSheetView>
    <customSheetView guid="{D37F8A47-E42F-4741-BE8D-5D961F7BB394}">
      <selection activeCell="D4" sqref="D4"/>
      <pageMargins left="0.7" right="0.7" top="0.75" bottom="0.75" header="0.3" footer="0.3"/>
      <pageSetup paperSize="9" orientation="portrait" r:id="rId15"/>
    </customSheetView>
    <customSheetView guid="{C83D4249-7B44-432A-B7FB-A6ACA6880240}">
      <selection activeCell="D4" sqref="D4"/>
      <pageMargins left="0.7" right="0.7" top="0.75" bottom="0.75" header="0.3" footer="0.3"/>
      <pageSetup paperSize="9" orientation="portrait" r:id="rId16"/>
    </customSheetView>
    <customSheetView guid="{51337751-BEAF-43F3-8CC9-400B99E751E8}">
      <selection activeCell="A37" sqref="A37:XFD37"/>
      <pageMargins left="0.7" right="0.7" top="0.75" bottom="0.75" header="0.3" footer="0.3"/>
      <pageSetup paperSize="9" orientation="portrait" r:id="rId17"/>
    </customSheetView>
    <customSheetView guid="{EB80C77D-AF78-41A9-A5FE-A7459DA92422}" topLeftCell="A25">
      <selection activeCell="N55" sqref="N55"/>
      <pageMargins left="0.7" right="0.7" top="0.75" bottom="0.75" header="0.3" footer="0.3"/>
    </customSheetView>
  </customSheetViews>
  <conditionalFormatting sqref="D15:G17">
    <cfRule type="cellIs" dxfId="8" priority="6" stopIfTrue="1" operator="lessThan">
      <formula>0</formula>
    </cfRule>
  </conditionalFormatting>
  <conditionalFormatting sqref="D19:G20">
    <cfRule type="cellIs" dxfId="7" priority="5" stopIfTrue="1" operator="lessThan">
      <formula>0</formula>
    </cfRule>
  </conditionalFormatting>
  <conditionalFormatting sqref="D22:G27">
    <cfRule type="cellIs" dxfId="6" priority="4" stopIfTrue="1" operator="lessThan">
      <formula>0</formula>
    </cfRule>
  </conditionalFormatting>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05AEF-755B-4C7D-BCC5-1E5FA297A22C}">
  <sheetPr>
    <tabColor theme="9" tint="-0.249977111117893"/>
  </sheetPr>
  <dimension ref="A1:K33"/>
  <sheetViews>
    <sheetView showGridLines="0" workbookViewId="0">
      <selection activeCell="D1" sqref="D1"/>
    </sheetView>
  </sheetViews>
  <sheetFormatPr defaultColWidth="9.140625" defaultRowHeight="12"/>
  <cols>
    <col min="1" max="1" width="5.85546875" style="3" customWidth="1"/>
    <col min="2" max="2" width="5.42578125" style="3" customWidth="1"/>
    <col min="3" max="3" width="40.5703125" style="3" bestFit="1" customWidth="1"/>
    <col min="4" max="7" width="15" style="3" customWidth="1"/>
    <col min="8" max="11" width="19.5703125" style="3" customWidth="1"/>
    <col min="12" max="16384" width="9.140625" style="3"/>
  </cols>
  <sheetData>
    <row r="1" spans="1:11" ht="12.75">
      <c r="A1" s="588" t="str">
        <f>HYPERLINK("#INDEX!A2","back to index page")</f>
        <v>back to index page</v>
      </c>
      <c r="B1" s="960"/>
      <c r="C1" s="960"/>
    </row>
    <row r="4" spans="1:11">
      <c r="B4" s="493" t="s">
        <v>1106</v>
      </c>
      <c r="C4" s="493"/>
      <c r="D4" s="493"/>
      <c r="E4" s="493"/>
      <c r="F4" s="493"/>
      <c r="G4" s="493"/>
      <c r="H4" s="493"/>
      <c r="I4" s="493"/>
      <c r="J4" s="493"/>
      <c r="K4" s="493"/>
    </row>
    <row r="6" spans="1:11">
      <c r="K6" s="388" t="s">
        <v>51</v>
      </c>
    </row>
    <row r="7" spans="1:11" s="15" customFormat="1" ht="96.6" customHeight="1">
      <c r="B7" s="714"/>
      <c r="C7" s="253" t="s">
        <v>803</v>
      </c>
      <c r="D7" s="155" t="s">
        <v>804</v>
      </c>
      <c r="E7" s="155" t="s">
        <v>805</v>
      </c>
      <c r="F7" s="155" t="s">
        <v>806</v>
      </c>
      <c r="G7" s="155" t="s">
        <v>807</v>
      </c>
      <c r="H7" s="155" t="s">
        <v>808</v>
      </c>
      <c r="I7" s="155" t="s">
        <v>809</v>
      </c>
      <c r="J7" s="155" t="s">
        <v>810</v>
      </c>
      <c r="K7" s="155" t="s">
        <v>811</v>
      </c>
    </row>
    <row r="8" spans="1:11">
      <c r="B8" s="43"/>
      <c r="C8" s="33"/>
      <c r="D8" s="33" t="s">
        <v>32</v>
      </c>
      <c r="E8" s="33" t="s">
        <v>54</v>
      </c>
      <c r="F8" s="33" t="s">
        <v>1805</v>
      </c>
      <c r="G8" s="33" t="s">
        <v>1111</v>
      </c>
      <c r="H8" s="33" t="s">
        <v>56</v>
      </c>
      <c r="I8" s="33" t="s">
        <v>1112</v>
      </c>
      <c r="J8" s="33" t="s">
        <v>1806</v>
      </c>
      <c r="K8" s="33" t="s">
        <v>1807</v>
      </c>
    </row>
    <row r="9" spans="1:11">
      <c r="B9" s="41">
        <v>1</v>
      </c>
      <c r="C9" s="61" t="s">
        <v>768</v>
      </c>
      <c r="D9" s="381">
        <v>0</v>
      </c>
      <c r="E9" s="381">
        <v>0</v>
      </c>
      <c r="F9" s="381">
        <v>0</v>
      </c>
      <c r="G9" s="381">
        <v>0</v>
      </c>
      <c r="H9" s="381">
        <v>0</v>
      </c>
      <c r="I9" s="381">
        <v>0</v>
      </c>
      <c r="J9" s="381">
        <v>0</v>
      </c>
      <c r="K9" s="381">
        <v>0</v>
      </c>
    </row>
    <row r="10" spans="1:11">
      <c r="B10" s="41">
        <v>2</v>
      </c>
      <c r="C10" s="61" t="s">
        <v>812</v>
      </c>
      <c r="D10" s="381">
        <v>0</v>
      </c>
      <c r="E10" s="381">
        <v>0</v>
      </c>
      <c r="F10" s="381">
        <v>0</v>
      </c>
      <c r="G10" s="381">
        <v>0</v>
      </c>
      <c r="H10" s="381">
        <v>0</v>
      </c>
      <c r="I10" s="381">
        <v>0</v>
      </c>
      <c r="J10" s="381">
        <v>0</v>
      </c>
      <c r="K10" s="381">
        <v>0</v>
      </c>
    </row>
    <row r="11" spans="1:11">
      <c r="B11" s="41">
        <v>3</v>
      </c>
      <c r="C11" s="61" t="s">
        <v>1089</v>
      </c>
      <c r="D11" s="381">
        <v>0</v>
      </c>
      <c r="E11" s="381">
        <v>0</v>
      </c>
      <c r="F11" s="381">
        <v>0</v>
      </c>
      <c r="G11" s="381">
        <v>0</v>
      </c>
      <c r="H11" s="381">
        <v>0</v>
      </c>
      <c r="I11" s="381">
        <v>0</v>
      </c>
      <c r="J11" s="381">
        <v>0</v>
      </c>
      <c r="K11" s="381">
        <v>0</v>
      </c>
    </row>
    <row r="12" spans="1:11">
      <c r="B12" s="41">
        <v>4</v>
      </c>
      <c r="C12" s="61" t="s">
        <v>813</v>
      </c>
      <c r="D12" s="381">
        <v>0</v>
      </c>
      <c r="E12" s="381">
        <v>0</v>
      </c>
      <c r="F12" s="381">
        <v>0</v>
      </c>
      <c r="G12" s="381">
        <v>0</v>
      </c>
      <c r="H12" s="381">
        <v>0</v>
      </c>
      <c r="I12" s="381">
        <v>0</v>
      </c>
      <c r="J12" s="381">
        <v>0</v>
      </c>
      <c r="K12" s="381">
        <v>0</v>
      </c>
    </row>
    <row r="13" spans="1:11">
      <c r="B13" s="41">
        <v>5</v>
      </c>
      <c r="C13" s="61" t="s">
        <v>814</v>
      </c>
      <c r="D13" s="381">
        <v>0</v>
      </c>
      <c r="E13" s="381">
        <v>0</v>
      </c>
      <c r="F13" s="381">
        <v>0</v>
      </c>
      <c r="G13" s="381">
        <v>0</v>
      </c>
      <c r="H13" s="381">
        <v>0</v>
      </c>
      <c r="I13" s="381">
        <v>0</v>
      </c>
      <c r="J13" s="381">
        <v>0</v>
      </c>
      <c r="K13" s="381">
        <v>0</v>
      </c>
    </row>
    <row r="14" spans="1:11">
      <c r="B14" s="41">
        <v>6</v>
      </c>
      <c r="C14" s="61" t="s">
        <v>815</v>
      </c>
      <c r="D14" s="381">
        <v>0</v>
      </c>
      <c r="E14" s="381">
        <v>0</v>
      </c>
      <c r="F14" s="381">
        <v>0</v>
      </c>
      <c r="G14" s="381">
        <v>0</v>
      </c>
      <c r="H14" s="381">
        <v>0</v>
      </c>
      <c r="I14" s="381">
        <v>0</v>
      </c>
      <c r="J14" s="381">
        <v>0</v>
      </c>
      <c r="K14" s="381">
        <v>0</v>
      </c>
    </row>
    <row r="15" spans="1:11">
      <c r="B15" s="41">
        <v>7</v>
      </c>
      <c r="C15" s="61" t="s">
        <v>816</v>
      </c>
      <c r="D15" s="381">
        <v>5223</v>
      </c>
      <c r="E15" s="381">
        <v>1395</v>
      </c>
      <c r="F15" s="381">
        <v>3829</v>
      </c>
      <c r="G15" s="381">
        <v>0</v>
      </c>
      <c r="H15" s="381">
        <v>0</v>
      </c>
      <c r="I15" s="381">
        <v>0</v>
      </c>
      <c r="J15" s="381">
        <v>1395</v>
      </c>
      <c r="K15" s="381">
        <v>0</v>
      </c>
    </row>
    <row r="16" spans="1:11">
      <c r="B16" s="41">
        <v>8</v>
      </c>
      <c r="C16" s="61" t="s">
        <v>812</v>
      </c>
      <c r="D16" s="381">
        <v>2195</v>
      </c>
      <c r="E16" s="381">
        <v>430</v>
      </c>
      <c r="F16" s="381">
        <v>1766</v>
      </c>
      <c r="G16" s="381">
        <v>0</v>
      </c>
      <c r="H16" s="381">
        <v>0</v>
      </c>
      <c r="I16" s="381">
        <v>0</v>
      </c>
      <c r="J16" s="381">
        <v>430</v>
      </c>
      <c r="K16" s="381">
        <v>0</v>
      </c>
    </row>
    <row r="17" spans="2:11">
      <c r="B17" s="41">
        <v>9</v>
      </c>
      <c r="C17" s="61" t="s">
        <v>1089</v>
      </c>
      <c r="D17" s="381">
        <v>3028</v>
      </c>
      <c r="E17" s="381">
        <v>965</v>
      </c>
      <c r="F17" s="381">
        <v>2063</v>
      </c>
      <c r="G17" s="381">
        <v>0</v>
      </c>
      <c r="H17" s="381">
        <v>0</v>
      </c>
      <c r="I17" s="381">
        <v>0</v>
      </c>
      <c r="J17" s="381">
        <v>965</v>
      </c>
      <c r="K17" s="381">
        <v>0</v>
      </c>
    </row>
    <row r="18" spans="2:11">
      <c r="B18" s="41">
        <v>10</v>
      </c>
      <c r="C18" s="61" t="s">
        <v>813</v>
      </c>
      <c r="D18" s="381">
        <v>0</v>
      </c>
      <c r="E18" s="381">
        <v>0</v>
      </c>
      <c r="F18" s="381">
        <v>0</v>
      </c>
      <c r="G18" s="381">
        <v>0</v>
      </c>
      <c r="H18" s="381">
        <v>0</v>
      </c>
      <c r="I18" s="381">
        <v>0</v>
      </c>
      <c r="J18" s="381">
        <v>0</v>
      </c>
      <c r="K18" s="381">
        <v>0</v>
      </c>
    </row>
    <row r="19" spans="2:11">
      <c r="B19" s="41">
        <v>11</v>
      </c>
      <c r="C19" s="61" t="s">
        <v>814</v>
      </c>
      <c r="D19" s="381">
        <v>0</v>
      </c>
      <c r="E19" s="381">
        <v>0</v>
      </c>
      <c r="F19" s="381">
        <v>0</v>
      </c>
      <c r="G19" s="381">
        <v>0</v>
      </c>
      <c r="H19" s="381">
        <v>0</v>
      </c>
      <c r="I19" s="381">
        <v>0</v>
      </c>
      <c r="J19" s="381">
        <v>0</v>
      </c>
      <c r="K19" s="381">
        <v>0</v>
      </c>
    </row>
    <row r="20" spans="2:11">
      <c r="B20" s="41">
        <v>12</v>
      </c>
      <c r="C20" s="61" t="s">
        <v>815</v>
      </c>
      <c r="D20" s="381">
        <v>0</v>
      </c>
      <c r="E20" s="381">
        <v>0</v>
      </c>
      <c r="F20" s="381">
        <v>0</v>
      </c>
      <c r="G20" s="381">
        <v>0</v>
      </c>
      <c r="H20" s="381">
        <v>0</v>
      </c>
      <c r="I20" s="381">
        <v>0</v>
      </c>
      <c r="J20" s="381">
        <v>0</v>
      </c>
      <c r="K20" s="381">
        <v>0</v>
      </c>
    </row>
    <row r="21" spans="2:11">
      <c r="B21" s="41">
        <v>13</v>
      </c>
      <c r="C21" s="61" t="s">
        <v>770</v>
      </c>
      <c r="D21" s="381">
        <v>950</v>
      </c>
      <c r="E21" s="381">
        <v>135</v>
      </c>
      <c r="F21" s="381">
        <v>814</v>
      </c>
      <c r="G21" s="381">
        <v>0</v>
      </c>
      <c r="H21" s="381">
        <v>0</v>
      </c>
      <c r="I21" s="381">
        <v>0</v>
      </c>
      <c r="J21" s="381">
        <v>135</v>
      </c>
      <c r="K21" s="381">
        <v>0</v>
      </c>
    </row>
    <row r="22" spans="2:11">
      <c r="B22" s="41">
        <v>14</v>
      </c>
      <c r="C22" s="61" t="s">
        <v>812</v>
      </c>
      <c r="D22" s="381">
        <v>483</v>
      </c>
      <c r="E22" s="381">
        <v>76</v>
      </c>
      <c r="F22" s="381">
        <v>407</v>
      </c>
      <c r="G22" s="381">
        <v>0</v>
      </c>
      <c r="H22" s="381">
        <v>0</v>
      </c>
      <c r="I22" s="381">
        <v>0</v>
      </c>
      <c r="J22" s="381">
        <v>76</v>
      </c>
      <c r="K22" s="381">
        <v>0</v>
      </c>
    </row>
    <row r="23" spans="2:11">
      <c r="B23" s="41">
        <v>15</v>
      </c>
      <c r="C23" s="61" t="s">
        <v>1089</v>
      </c>
      <c r="D23" s="381">
        <v>467</v>
      </c>
      <c r="E23" s="381">
        <v>59</v>
      </c>
      <c r="F23" s="381">
        <v>407</v>
      </c>
      <c r="G23" s="381">
        <v>0</v>
      </c>
      <c r="H23" s="381">
        <v>0</v>
      </c>
      <c r="I23" s="381">
        <v>0</v>
      </c>
      <c r="J23" s="381">
        <v>59</v>
      </c>
      <c r="K23" s="381">
        <v>0</v>
      </c>
    </row>
    <row r="24" spans="2:11">
      <c r="B24" s="41">
        <v>16</v>
      </c>
      <c r="C24" s="61" t="s">
        <v>813</v>
      </c>
      <c r="D24" s="381">
        <v>0</v>
      </c>
      <c r="E24" s="381">
        <v>0</v>
      </c>
      <c r="F24" s="381">
        <v>0</v>
      </c>
      <c r="G24" s="381">
        <v>0</v>
      </c>
      <c r="H24" s="381">
        <v>0</v>
      </c>
      <c r="I24" s="381">
        <v>0</v>
      </c>
      <c r="J24" s="381">
        <v>0</v>
      </c>
      <c r="K24" s="381">
        <v>0</v>
      </c>
    </row>
    <row r="25" spans="2:11">
      <c r="B25" s="41">
        <v>17</v>
      </c>
      <c r="C25" s="61" t="s">
        <v>814</v>
      </c>
      <c r="D25" s="381">
        <v>0</v>
      </c>
      <c r="E25" s="381">
        <v>0</v>
      </c>
      <c r="F25" s="381">
        <v>0</v>
      </c>
      <c r="G25" s="381">
        <v>0</v>
      </c>
      <c r="H25" s="381">
        <v>0</v>
      </c>
      <c r="I25" s="381">
        <v>0</v>
      </c>
      <c r="J25" s="381">
        <v>0</v>
      </c>
      <c r="K25" s="381">
        <v>0</v>
      </c>
    </row>
    <row r="26" spans="2:11">
      <c r="B26" s="41">
        <v>18</v>
      </c>
      <c r="C26" s="61" t="s">
        <v>815</v>
      </c>
      <c r="D26" s="381">
        <v>0</v>
      </c>
      <c r="E26" s="381">
        <v>0</v>
      </c>
      <c r="F26" s="381">
        <v>0</v>
      </c>
      <c r="G26" s="381">
        <v>0</v>
      </c>
      <c r="H26" s="381">
        <v>0</v>
      </c>
      <c r="I26" s="381">
        <v>0</v>
      </c>
      <c r="J26" s="381">
        <v>0</v>
      </c>
      <c r="K26" s="381">
        <v>0</v>
      </c>
    </row>
    <row r="27" spans="2:11">
      <c r="B27" s="41">
        <v>19</v>
      </c>
      <c r="C27" s="61" t="s">
        <v>771</v>
      </c>
      <c r="D27" s="381">
        <v>0</v>
      </c>
      <c r="E27" s="381">
        <v>0</v>
      </c>
      <c r="F27" s="381">
        <v>0</v>
      </c>
      <c r="G27" s="381">
        <v>0</v>
      </c>
      <c r="H27" s="381">
        <v>0</v>
      </c>
      <c r="I27" s="381">
        <v>0</v>
      </c>
      <c r="J27" s="381">
        <v>0</v>
      </c>
      <c r="K27" s="381">
        <v>0</v>
      </c>
    </row>
    <row r="28" spans="2:11">
      <c r="B28" s="41">
        <v>20</v>
      </c>
      <c r="C28" s="61" t="s">
        <v>812</v>
      </c>
      <c r="D28" s="381">
        <v>0</v>
      </c>
      <c r="E28" s="381">
        <v>0</v>
      </c>
      <c r="F28" s="381">
        <v>0</v>
      </c>
      <c r="G28" s="381">
        <v>0</v>
      </c>
      <c r="H28" s="381">
        <v>0</v>
      </c>
      <c r="I28" s="381">
        <v>0</v>
      </c>
      <c r="J28" s="381">
        <v>0</v>
      </c>
      <c r="K28" s="381">
        <v>0</v>
      </c>
    </row>
    <row r="29" spans="2:11">
      <c r="B29" s="41">
        <v>21</v>
      </c>
      <c r="C29" s="61" t="s">
        <v>1089</v>
      </c>
      <c r="D29" s="381">
        <v>0</v>
      </c>
      <c r="E29" s="381">
        <v>0</v>
      </c>
      <c r="F29" s="381">
        <v>0</v>
      </c>
      <c r="G29" s="381">
        <v>0</v>
      </c>
      <c r="H29" s="381">
        <v>0</v>
      </c>
      <c r="I29" s="381">
        <v>0</v>
      </c>
      <c r="J29" s="381">
        <v>0</v>
      </c>
      <c r="K29" s="381">
        <v>0</v>
      </c>
    </row>
    <row r="30" spans="2:11">
      <c r="B30" s="41">
        <v>22</v>
      </c>
      <c r="C30" s="61" t="s">
        <v>813</v>
      </c>
      <c r="D30" s="381">
        <v>0</v>
      </c>
      <c r="E30" s="381">
        <v>0</v>
      </c>
      <c r="F30" s="381">
        <v>0</v>
      </c>
      <c r="G30" s="381">
        <v>0</v>
      </c>
      <c r="H30" s="381">
        <v>0</v>
      </c>
      <c r="I30" s="381">
        <v>0</v>
      </c>
      <c r="J30" s="381">
        <v>0</v>
      </c>
      <c r="K30" s="381">
        <v>0</v>
      </c>
    </row>
    <row r="31" spans="2:11">
      <c r="B31" s="41">
        <v>23</v>
      </c>
      <c r="C31" s="61" t="s">
        <v>814</v>
      </c>
      <c r="D31" s="381">
        <v>0</v>
      </c>
      <c r="E31" s="381">
        <v>0</v>
      </c>
      <c r="F31" s="381">
        <v>0</v>
      </c>
      <c r="G31" s="381">
        <v>0</v>
      </c>
      <c r="H31" s="381">
        <v>0</v>
      </c>
      <c r="I31" s="381">
        <v>0</v>
      </c>
      <c r="J31" s="381">
        <v>0</v>
      </c>
      <c r="K31" s="381">
        <v>0</v>
      </c>
    </row>
    <row r="32" spans="2:11">
      <c r="B32" s="41">
        <v>24</v>
      </c>
      <c r="C32" s="61" t="s">
        <v>815</v>
      </c>
      <c r="D32" s="381">
        <v>0</v>
      </c>
      <c r="E32" s="381">
        <v>0</v>
      </c>
      <c r="F32" s="381">
        <v>0</v>
      </c>
      <c r="G32" s="381">
        <v>0</v>
      </c>
      <c r="H32" s="381">
        <v>0</v>
      </c>
      <c r="I32" s="381">
        <v>0</v>
      </c>
      <c r="J32" s="381">
        <v>0</v>
      </c>
      <c r="K32" s="381">
        <v>0</v>
      </c>
    </row>
    <row r="33" spans="2:11">
      <c r="B33" s="41">
        <v>25</v>
      </c>
      <c r="C33" s="61" t="s">
        <v>817</v>
      </c>
      <c r="D33" s="381">
        <v>6173</v>
      </c>
      <c r="E33" s="381">
        <v>1530</v>
      </c>
      <c r="F33" s="381">
        <v>4643</v>
      </c>
      <c r="G33" s="381">
        <v>0</v>
      </c>
      <c r="H33" s="381">
        <v>0</v>
      </c>
      <c r="I33" s="381">
        <v>0</v>
      </c>
      <c r="J33" s="381">
        <v>1530</v>
      </c>
      <c r="K33" s="381">
        <v>0</v>
      </c>
    </row>
  </sheetData>
  <customSheetViews>
    <customSheetView guid="{5DDDA852-2807-4645-BC75-EBD4EF3323A7}">
      <selection activeCell="A4" activeCellId="1" sqref="A37 A4"/>
      <pageMargins left="0.7" right="0.7" top="0.75" bottom="0.75" header="0.3" footer="0.3"/>
    </customSheetView>
    <customSheetView guid="{DB462ED3-28DC-47D7-98F7-CED01F66E2C7}" topLeftCell="A35">
      <selection activeCell="A69" sqref="A69:XFD69"/>
      <pageMargins left="0.7" right="0.7" top="0.75" bottom="0.75" header="0.3" footer="0.3"/>
      <pageSetup paperSize="9" orientation="portrait" r:id="rId1"/>
    </customSheetView>
    <customSheetView guid="{BE68C6EB-1B64-4B3E-8DDC-CA26F318E610}">
      <selection activeCell="D4" sqref="D4"/>
      <pageMargins left="0.7" right="0.7" top="0.75" bottom="0.75" header="0.3" footer="0.3"/>
      <pageSetup paperSize="9" orientation="portrait" r:id="rId2"/>
    </customSheetView>
    <customSheetView guid="{5AF40965-2356-4A48-B6FA-CB814CA4D7B2}" topLeftCell="A35">
      <selection activeCell="A69" sqref="A69:XFD69"/>
      <pageMargins left="0.7" right="0.7" top="0.75" bottom="0.75" header="0.3" footer="0.3"/>
      <pageSetup paperSize="9" orientation="portrait" r:id="rId3"/>
    </customSheetView>
    <customSheetView guid="{3FCB7B24-049F-4685-83CB-5231093E0117}" topLeftCell="D52">
      <selection activeCell="G58" sqref="G58"/>
      <pageMargins left="0.7" right="0.7" top="0.75" bottom="0.75" header="0.3" footer="0.3"/>
      <pageSetup paperSize="9" orientation="portrait" r:id="rId4"/>
    </customSheetView>
    <customSheetView guid="{F277ACEF-9FF8-431F-8537-DE60B790AA4F}" topLeftCell="D52">
      <selection activeCell="G58" sqref="G58"/>
      <pageMargins left="0.7" right="0.7" top="0.75" bottom="0.75" header="0.3" footer="0.3"/>
      <pageSetup paperSize="9" orientation="portrait" r:id="rId5"/>
    </customSheetView>
    <customSheetView guid="{08462586-B7E0-434D-B6F4-B2B21EAA5D46}" topLeftCell="A15">
      <selection activeCell="E60" sqref="E60"/>
      <pageMargins left="0.7" right="0.7" top="0.75" bottom="0.75" header="0.3" footer="0.3"/>
      <pageSetup paperSize="9" orientation="portrait" r:id="rId6"/>
    </customSheetView>
    <customSheetView guid="{59094C18-3CB5-482F-AA6A-9C313A318EBB}" topLeftCell="A34">
      <selection activeCell="A4" activeCellId="1" sqref="A37 A4"/>
      <pageMargins left="0.7" right="0.7" top="0.75" bottom="0.75" header="0.3" footer="0.3"/>
      <pageSetup paperSize="9" orientation="portrait" r:id="rId7"/>
    </customSheetView>
    <customSheetView guid="{FD092655-EBEC-4730-9895-1567D9B70D5F}" topLeftCell="A17">
      <selection activeCell="C34" sqref="C34"/>
      <pageMargins left="0.7" right="0.7" top="0.75" bottom="0.75" header="0.3" footer="0.3"/>
    </customSheetView>
    <customSheetView guid="{7CA1DEE6-746E-4947-9BED-24AAED6E8B57}" topLeftCell="A17">
      <selection activeCell="C34" sqref="C34"/>
      <pageMargins left="0.7" right="0.7" top="0.75" bottom="0.75" header="0.3" footer="0.3"/>
    </customSheetView>
    <customSheetView guid="{D2C72E70-F766-4D56-9E10-3C91A63BB7F3}" topLeftCell="A34">
      <selection activeCell="B44" sqref="B44"/>
      <pageMargins left="0.7" right="0.7" top="0.75" bottom="0.75" header="0.3" footer="0.3"/>
      <pageSetup paperSize="9" orientation="portrait" r:id="rId8"/>
    </customSheetView>
    <customSheetView guid="{7CCD1884-1631-4809-8751-AE0939C32419}">
      <selection activeCell="A4" activeCellId="1" sqref="A37 A4"/>
      <pageMargins left="0.7" right="0.7" top="0.75" bottom="0.75" header="0.3" footer="0.3"/>
    </customSheetView>
    <customSheetView guid="{3AD1D9CC-D162-4119-AFCC-0AF9105FB248}">
      <selection activeCell="E101" sqref="E101"/>
      <pageMargins left="0.7" right="0.7" top="0.75" bottom="0.75" header="0.3" footer="0.3"/>
      <pageSetup paperSize="9" orientation="portrait" r:id="rId9"/>
    </customSheetView>
    <customSheetView guid="{931AA63B-6827-4BF4-8E25-ED232A88A09C}">
      <selection activeCell="C37" sqref="C37"/>
      <pageMargins left="0.7" right="0.7" top="0.75" bottom="0.75" header="0.3" footer="0.3"/>
    </customSheetView>
    <customSheetView guid="{CA1DE4BE-C006-4405-B064-304EE6CCACF1}" topLeftCell="A15">
      <selection activeCell="E60" sqref="E60"/>
      <pageMargins left="0.7" right="0.7" top="0.75" bottom="0.75" header="0.3" footer="0.3"/>
      <pageSetup paperSize="9" orientation="portrait" r:id="rId10"/>
    </customSheetView>
    <customSheetView guid="{D3393B8E-C3CB-4E3A-976E-E4CD065299F0}" topLeftCell="D52">
      <selection activeCell="G58" sqref="G58"/>
      <pageMargins left="0.7" right="0.7" top="0.75" bottom="0.75" header="0.3" footer="0.3"/>
      <pageSetup paperSize="9" orientation="portrait" r:id="rId11"/>
    </customSheetView>
    <customSheetView guid="{21329C76-F86B-400D-B8F5-F75B383E5B14}" topLeftCell="A34">
      <selection activeCell="F45" sqref="F45:F46"/>
      <pageMargins left="0.7" right="0.7" top="0.75" bottom="0.75" header="0.3" footer="0.3"/>
      <pageSetup paperSize="9" orientation="portrait" r:id="rId12"/>
    </customSheetView>
    <customSheetView guid="{CFC92B1C-D4F2-414F-8F12-92F529035B08}" topLeftCell="A71">
      <selection activeCell="E101" sqref="E101"/>
      <pageMargins left="0.7" right="0.7" top="0.75" bottom="0.75" header="0.3" footer="0.3"/>
      <pageSetup paperSize="9" orientation="portrait" r:id="rId13"/>
    </customSheetView>
    <customSheetView guid="{697182B0-1BEF-4A85-93A0-596802852AF2}" topLeftCell="A35">
      <selection activeCell="A69" sqref="A69:XFD69"/>
      <pageMargins left="0.7" right="0.7" top="0.75" bottom="0.75" header="0.3" footer="0.3"/>
      <pageSetup paperSize="9" orientation="portrait" r:id="rId14"/>
    </customSheetView>
    <customSheetView guid="{D37F8A47-E42F-4741-BE8D-5D961F7BB394}">
      <selection activeCell="D4" sqref="D4"/>
      <pageMargins left="0.7" right="0.7" top="0.75" bottom="0.75" header="0.3" footer="0.3"/>
      <pageSetup paperSize="9" orientation="portrait" r:id="rId15"/>
    </customSheetView>
    <customSheetView guid="{C83D4249-7B44-432A-B7FB-A6ACA6880240}">
      <selection activeCell="D4" sqref="D4"/>
      <pageMargins left="0.7" right="0.7" top="0.75" bottom="0.75" header="0.3" footer="0.3"/>
      <pageSetup paperSize="9" orientation="portrait" r:id="rId16"/>
    </customSheetView>
    <customSheetView guid="{51337751-BEAF-43F3-8CC9-400B99E751E8}">
      <selection activeCell="A48" sqref="A48:XFD48"/>
      <pageMargins left="0.7" right="0.7" top="0.75" bottom="0.75" header="0.3" footer="0.3"/>
      <pageSetup paperSize="9" orientation="portrait" r:id="rId17"/>
    </customSheetView>
    <customSheetView guid="{EB80C77D-AF78-41A9-A5FE-A7459DA92422}">
      <selection activeCell="N55" sqref="N55"/>
      <pageMargins left="0.7" right="0.7" top="0.75" bottom="0.75" header="0.3" footer="0.3"/>
    </customSheetView>
  </customSheetViews>
  <conditionalFormatting sqref="D9:K33">
    <cfRule type="cellIs" dxfId="5" priority="2" stopIfTrue="1" operator="lessThan">
      <formula>0</formula>
    </cfRule>
  </conditionalFormatting>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8C7E7-FA8C-41E2-B914-09DF900B2BF9}">
  <sheetPr>
    <tabColor theme="9" tint="-0.249977111117893"/>
  </sheetPr>
  <dimension ref="A1:D25"/>
  <sheetViews>
    <sheetView showGridLines="0" workbookViewId="0">
      <selection activeCell="D1" sqref="D1"/>
    </sheetView>
  </sheetViews>
  <sheetFormatPr defaultColWidth="9.140625" defaultRowHeight="12"/>
  <cols>
    <col min="1" max="1" width="5.85546875" style="3" customWidth="1"/>
    <col min="2" max="2" width="9.140625" style="3"/>
    <col min="3" max="3" width="38.42578125" style="3" customWidth="1"/>
    <col min="4" max="4" width="18.140625" style="3" customWidth="1"/>
    <col min="5" max="16384" width="9.140625" style="3"/>
  </cols>
  <sheetData>
    <row r="1" spans="1:4" ht="12.75">
      <c r="A1" s="588" t="str">
        <f>HYPERLINK("#INDEX!A2","back to index page")</f>
        <v>back to index page</v>
      </c>
      <c r="B1" s="960"/>
      <c r="C1" s="960"/>
    </row>
    <row r="2" spans="1:4" ht="12.75">
      <c r="A2"/>
      <c r="B2"/>
    </row>
    <row r="3" spans="1:4" ht="12.75">
      <c r="A3"/>
      <c r="B3"/>
    </row>
    <row r="4" spans="1:4" ht="12.75">
      <c r="A4"/>
      <c r="B4"/>
    </row>
    <row r="5" spans="1:4" ht="12.75">
      <c r="A5"/>
      <c r="B5"/>
    </row>
    <row r="6" spans="1:4" ht="12.75">
      <c r="A6"/>
      <c r="B6"/>
    </row>
    <row r="7" spans="1:4" ht="12.75">
      <c r="A7"/>
      <c r="B7"/>
    </row>
    <row r="8" spans="1:4" ht="12.75">
      <c r="A8"/>
      <c r="B8"/>
    </row>
    <row r="9" spans="1:4">
      <c r="B9" s="493" t="s">
        <v>1800</v>
      </c>
      <c r="C9" s="493"/>
      <c r="D9" s="493"/>
    </row>
    <row r="12" spans="1:4" ht="48">
      <c r="B12" s="722"/>
      <c r="C12" s="721" t="s">
        <v>818</v>
      </c>
      <c r="D12" s="155" t="s">
        <v>820</v>
      </c>
    </row>
    <row r="13" spans="1:4">
      <c r="B13" s="9"/>
      <c r="C13" s="32"/>
      <c r="D13" s="18" t="s">
        <v>32</v>
      </c>
    </row>
    <row r="14" spans="1:4">
      <c r="B14" s="41">
        <v>1</v>
      </c>
      <c r="C14" s="23" t="s">
        <v>821</v>
      </c>
      <c r="D14" s="545">
        <v>0</v>
      </c>
    </row>
    <row r="15" spans="1:4">
      <c r="B15" s="41">
        <v>2</v>
      </c>
      <c r="C15" s="23" t="s">
        <v>822</v>
      </c>
      <c r="D15" s="545">
        <v>0</v>
      </c>
    </row>
    <row r="16" spans="1:4">
      <c r="B16" s="41">
        <v>3</v>
      </c>
      <c r="C16" s="23" t="s">
        <v>823</v>
      </c>
      <c r="D16" s="545">
        <v>0</v>
      </c>
    </row>
    <row r="17" spans="2:4">
      <c r="B17" s="41">
        <v>4</v>
      </c>
      <c r="C17" s="23" t="s">
        <v>824</v>
      </c>
      <c r="D17" s="545">
        <v>0</v>
      </c>
    </row>
    <row r="18" spans="2:4">
      <c r="B18" s="41">
        <v>5</v>
      </c>
      <c r="C18" s="23" t="s">
        <v>825</v>
      </c>
      <c r="D18" s="545">
        <v>0</v>
      </c>
    </row>
    <row r="19" spans="2:4">
      <c r="B19" s="41">
        <v>6</v>
      </c>
      <c r="C19" s="23" t="s">
        <v>826</v>
      </c>
      <c r="D19" s="545">
        <v>0</v>
      </c>
    </row>
    <row r="20" spans="2:4">
      <c r="B20" s="41">
        <v>7</v>
      </c>
      <c r="C20" s="23" t="s">
        <v>827</v>
      </c>
      <c r="D20" s="545">
        <v>0</v>
      </c>
    </row>
    <row r="21" spans="2:4">
      <c r="B21" s="41">
        <v>8</v>
      </c>
      <c r="C21" s="23" t="s">
        <v>828</v>
      </c>
      <c r="D21" s="545">
        <v>0</v>
      </c>
    </row>
    <row r="22" spans="2:4">
      <c r="B22" s="41">
        <v>9</v>
      </c>
      <c r="C22" s="23" t="s">
        <v>829</v>
      </c>
      <c r="D22" s="545">
        <v>0</v>
      </c>
    </row>
    <row r="23" spans="2:4">
      <c r="B23" s="41">
        <v>10</v>
      </c>
      <c r="C23" s="23" t="s">
        <v>830</v>
      </c>
      <c r="D23" s="545">
        <v>0</v>
      </c>
    </row>
    <row r="24" spans="2:4">
      <c r="B24" s="41">
        <v>11</v>
      </c>
      <c r="C24" s="23" t="s">
        <v>831</v>
      </c>
      <c r="D24" s="545">
        <v>0</v>
      </c>
    </row>
    <row r="25" spans="2:4" ht="24">
      <c r="B25" s="41" t="s">
        <v>819</v>
      </c>
      <c r="C25" s="60" t="s">
        <v>832</v>
      </c>
      <c r="D25" s="545">
        <v>0</v>
      </c>
    </row>
  </sheetData>
  <customSheetViews>
    <customSheetView guid="{5DDDA852-2807-4645-BC75-EBD4EF3323A7}">
      <selection activeCell="C20" sqref="C20"/>
      <pageMargins left="0.7" right="0.7" top="0.75" bottom="0.75" header="0.3" footer="0.3"/>
    </customSheetView>
    <customSheetView guid="{DB462ED3-28DC-47D7-98F7-CED01F66E2C7}" topLeftCell="A21">
      <selection activeCell="A47" sqref="A47:XFD47"/>
      <pageMargins left="0.7" right="0.7" top="0.75" bottom="0.75" header="0.3" footer="0.3"/>
      <pageSetup paperSize="9" orientation="portrait" r:id="rId1"/>
    </customSheetView>
    <customSheetView guid="{BE68C6EB-1B64-4B3E-8DDC-CA26F318E610}">
      <selection activeCell="D4" sqref="D4"/>
      <pageMargins left="0.7" right="0.7" top="0.75" bottom="0.75" header="0.3" footer="0.3"/>
      <pageSetup paperSize="9" orientation="portrait" r:id="rId2"/>
    </customSheetView>
    <customSheetView guid="{5AF40965-2356-4A48-B6FA-CB814CA4D7B2}" topLeftCell="A21">
      <selection activeCell="A47" sqref="A47:XFD47"/>
      <pageMargins left="0.7" right="0.7" top="0.75" bottom="0.75" header="0.3" footer="0.3"/>
      <pageSetup paperSize="9" orientation="portrait" r:id="rId3"/>
    </customSheetView>
    <customSheetView guid="{3FCB7B24-049F-4685-83CB-5231093E0117}" topLeftCell="A26">
      <selection activeCell="D49" sqref="D49"/>
      <pageMargins left="0.7" right="0.7" top="0.75" bottom="0.75" header="0.3" footer="0.3"/>
      <pageSetup paperSize="9" orientation="portrait" r:id="rId4"/>
    </customSheetView>
    <customSheetView guid="{F277ACEF-9FF8-431F-8537-DE60B790AA4F}" topLeftCell="A26">
      <selection activeCell="D49" sqref="D49"/>
      <pageMargins left="0.7" right="0.7" top="0.75" bottom="0.75" header="0.3" footer="0.3"/>
      <pageSetup paperSize="9" orientation="portrait" r:id="rId5"/>
    </customSheetView>
    <customSheetView guid="{08462586-B7E0-434D-B6F4-B2B21EAA5D46}">
      <selection activeCell="D42" sqref="D42"/>
      <pageMargins left="0.7" right="0.7" top="0.75" bottom="0.75" header="0.3" footer="0.3"/>
      <pageSetup paperSize="9" orientation="portrait" r:id="rId6"/>
    </customSheetView>
    <customSheetView guid="{59094C18-3CB5-482F-AA6A-9C313A318EBB}" topLeftCell="A19">
      <selection activeCell="D42" sqref="D42"/>
      <pageMargins left="0.7" right="0.7" top="0.75" bottom="0.75" header="0.3" footer="0.3"/>
      <pageSetup paperSize="9" orientation="portrait" r:id="rId7"/>
    </customSheetView>
    <customSheetView guid="{FD092655-EBEC-4730-9895-1567D9B70D5F}" topLeftCell="A22">
      <selection activeCell="G43" sqref="G43"/>
      <pageMargins left="0.7" right="0.7" top="0.75" bottom="0.75" header="0.3" footer="0.3"/>
    </customSheetView>
    <customSheetView guid="{7CA1DEE6-746E-4947-9BED-24AAED6E8B57}" topLeftCell="A22">
      <selection activeCell="G43" sqref="G43"/>
      <pageMargins left="0.7" right="0.7" top="0.75" bottom="0.75" header="0.3" footer="0.3"/>
    </customSheetView>
    <customSheetView guid="{D2C72E70-F766-4D56-9E10-3C91A63BB7F3}" topLeftCell="A19">
      <selection activeCell="B31" sqref="B31"/>
      <pageMargins left="0.7" right="0.7" top="0.75" bottom="0.75" header="0.3" footer="0.3"/>
      <pageSetup paperSize="9" orientation="portrait" r:id="rId8"/>
    </customSheetView>
    <customSheetView guid="{7CCD1884-1631-4809-8751-AE0939C32419}">
      <selection activeCell="C20" sqref="C20"/>
      <pageMargins left="0.7" right="0.7" top="0.75" bottom="0.75" header="0.3" footer="0.3"/>
    </customSheetView>
    <customSheetView guid="{3AD1D9CC-D162-4119-AFCC-0AF9105FB248}">
      <selection activeCell="C66" sqref="C66:D66"/>
      <pageMargins left="0.7" right="0.7" top="0.75" bottom="0.75" header="0.3" footer="0.3"/>
      <pageSetup paperSize="9" orientation="portrait" r:id="rId9"/>
    </customSheetView>
    <customSheetView guid="{931AA63B-6827-4BF4-8E25-ED232A88A09C}">
      <selection activeCell="B4" sqref="B4"/>
      <pageMargins left="0.7" right="0.7" top="0.75" bottom="0.75" header="0.3" footer="0.3"/>
    </customSheetView>
    <customSheetView guid="{CA1DE4BE-C006-4405-B064-304EE6CCACF1}">
      <selection activeCell="D42" sqref="D42"/>
      <pageMargins left="0.7" right="0.7" top="0.75" bottom="0.75" header="0.3" footer="0.3"/>
      <pageSetup paperSize="9" orientation="portrait" r:id="rId10"/>
    </customSheetView>
    <customSheetView guid="{D3393B8E-C3CB-4E3A-976E-E4CD065299F0}" topLeftCell="A26">
      <selection activeCell="D49" sqref="D49"/>
      <pageMargins left="0.7" right="0.7" top="0.75" bottom="0.75" header="0.3" footer="0.3"/>
      <pageSetup paperSize="9" orientation="portrait" r:id="rId11"/>
    </customSheetView>
    <customSheetView guid="{21329C76-F86B-400D-B8F5-F75B383E5B14}" topLeftCell="A18">
      <selection activeCell="D42" sqref="D42"/>
      <pageMargins left="0.7" right="0.7" top="0.75" bottom="0.75" header="0.3" footer="0.3"/>
      <pageSetup paperSize="9" orientation="portrait" r:id="rId12"/>
    </customSheetView>
    <customSheetView guid="{CFC92B1C-D4F2-414F-8F12-92F529035B08}" topLeftCell="A42">
      <selection activeCell="C66" sqref="C66:D66"/>
      <pageMargins left="0.7" right="0.7" top="0.75" bottom="0.75" header="0.3" footer="0.3"/>
      <pageSetup paperSize="9" orientation="portrait" r:id="rId13"/>
    </customSheetView>
    <customSheetView guid="{697182B0-1BEF-4A85-93A0-596802852AF2}" topLeftCell="A21">
      <selection activeCell="A47" sqref="A47:XFD47"/>
      <pageMargins left="0.7" right="0.7" top="0.75" bottom="0.75" header="0.3" footer="0.3"/>
      <pageSetup paperSize="9" orientation="portrait" r:id="rId14"/>
    </customSheetView>
    <customSheetView guid="{D37F8A47-E42F-4741-BE8D-5D961F7BB394}">
      <selection activeCell="D4" sqref="D4"/>
      <pageMargins left="0.7" right="0.7" top="0.75" bottom="0.75" header="0.3" footer="0.3"/>
      <pageSetup paperSize="9" orientation="portrait" r:id="rId15"/>
    </customSheetView>
    <customSheetView guid="{C83D4249-7B44-432A-B7FB-A6ACA6880240}">
      <selection activeCell="D4" sqref="D4"/>
      <pageMargins left="0.7" right="0.7" top="0.75" bottom="0.75" header="0.3" footer="0.3"/>
      <pageSetup paperSize="9" orientation="portrait" r:id="rId16"/>
    </customSheetView>
    <customSheetView guid="{51337751-BEAF-43F3-8CC9-400B99E751E8}">
      <selection activeCell="A35" sqref="A35:XFD35"/>
      <pageMargins left="0.7" right="0.7" top="0.75" bottom="0.75" header="0.3" footer="0.3"/>
      <pageSetup paperSize="9" orientation="portrait" r:id="rId17"/>
    </customSheetView>
    <customSheetView guid="{EB80C77D-AF78-41A9-A5FE-A7459DA92422}">
      <selection activeCell="N55" sqref="N55"/>
      <pageMargins left="0.7" right="0.7" top="0.75" bottom="0.75" header="0.3" footer="0.3"/>
    </customSheetView>
  </customSheetViews>
  <conditionalFormatting sqref="D14:D25">
    <cfRule type="cellIs" dxfId="4" priority="5" stopIfTrue="1" operator="lessThan">
      <formula>0</formula>
    </cfRule>
  </conditionalFormatting>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8209-52CE-4ACA-A767-2D36B70FD674}">
  <sheetPr>
    <tabColor theme="9" tint="-0.249977111117893"/>
  </sheetPr>
  <dimension ref="A1:M22"/>
  <sheetViews>
    <sheetView showGridLines="0" workbookViewId="0">
      <selection activeCell="A2" sqref="A2"/>
    </sheetView>
  </sheetViews>
  <sheetFormatPr defaultColWidth="9.140625" defaultRowHeight="12"/>
  <cols>
    <col min="1" max="1" width="5.85546875" style="3" customWidth="1"/>
    <col min="2" max="2" width="4.5703125" style="3" customWidth="1"/>
    <col min="3" max="3" width="27.42578125" style="3" customWidth="1"/>
    <col min="4" max="12" width="11.85546875" style="3" customWidth="1"/>
    <col min="13" max="13" width="11.5703125" style="3" customWidth="1"/>
    <col min="14" max="16384" width="9.140625" style="3"/>
  </cols>
  <sheetData>
    <row r="1" spans="1:13" ht="12.75">
      <c r="A1" s="588" t="str">
        <f>HYPERLINK("#INDEX!A2","back to index page")</f>
        <v>back to index page</v>
      </c>
      <c r="B1" s="960"/>
      <c r="C1" s="960"/>
    </row>
    <row r="2" spans="1:13" ht="12.75">
      <c r="A2"/>
      <c r="B2"/>
      <c r="C2"/>
    </row>
    <row r="3" spans="1:13" ht="12.75">
      <c r="A3"/>
      <c r="B3"/>
      <c r="C3"/>
    </row>
    <row r="4" spans="1:13" ht="12.75">
      <c r="A4"/>
      <c r="B4"/>
      <c r="C4"/>
    </row>
    <row r="5" spans="1:13" ht="12.75">
      <c r="A5"/>
      <c r="B5"/>
      <c r="C5"/>
    </row>
    <row r="6" spans="1:13" ht="12.75">
      <c r="A6"/>
      <c r="B6"/>
      <c r="C6"/>
    </row>
    <row r="7" spans="1:13" ht="12.75">
      <c r="A7"/>
      <c r="B7"/>
      <c r="C7"/>
    </row>
    <row r="9" spans="1:13" ht="24.75" customHeight="1">
      <c r="B9" s="597" t="s">
        <v>1107</v>
      </c>
      <c r="C9" s="533"/>
      <c r="D9" s="501"/>
      <c r="E9" s="501"/>
      <c r="F9" s="501"/>
      <c r="G9" s="501"/>
      <c r="H9" s="501"/>
      <c r="I9" s="501"/>
      <c r="J9" s="501"/>
      <c r="K9" s="501"/>
      <c r="L9" s="501"/>
      <c r="M9" s="501"/>
    </row>
    <row r="11" spans="1:13">
      <c r="M11" s="388" t="s">
        <v>1751</v>
      </c>
    </row>
    <row r="12" spans="1:13" ht="13.35" customHeight="1">
      <c r="B12" s="15"/>
      <c r="C12" s="242"/>
      <c r="D12" s="718" t="s">
        <v>833</v>
      </c>
      <c r="E12" s="718"/>
      <c r="F12" s="718"/>
      <c r="G12" s="715" t="s">
        <v>834</v>
      </c>
      <c r="H12" s="716"/>
      <c r="I12" s="716"/>
      <c r="J12" s="716"/>
      <c r="K12" s="716"/>
      <c r="L12" s="717"/>
      <c r="M12" s="719"/>
    </row>
    <row r="13" spans="1:13" ht="48">
      <c r="B13" s="15"/>
      <c r="C13" s="15"/>
      <c r="D13" s="720" t="s">
        <v>768</v>
      </c>
      <c r="E13" s="720" t="s">
        <v>816</v>
      </c>
      <c r="F13" s="720" t="s">
        <v>835</v>
      </c>
      <c r="G13" s="720" t="s">
        <v>655</v>
      </c>
      <c r="H13" s="720" t="s">
        <v>836</v>
      </c>
      <c r="I13" s="720" t="s">
        <v>556</v>
      </c>
      <c r="J13" s="720" t="s">
        <v>555</v>
      </c>
      <c r="K13" s="720" t="s">
        <v>837</v>
      </c>
      <c r="L13" s="720" t="s">
        <v>838</v>
      </c>
      <c r="M13" s="720" t="s">
        <v>839</v>
      </c>
    </row>
    <row r="14" spans="1:13">
      <c r="D14" s="334" t="s">
        <v>32</v>
      </c>
      <c r="E14" s="334" t="s">
        <v>54</v>
      </c>
      <c r="F14" s="334" t="s">
        <v>55</v>
      </c>
      <c r="G14" s="334" t="s">
        <v>1111</v>
      </c>
      <c r="H14" s="334" t="s">
        <v>56</v>
      </c>
      <c r="I14" s="334" t="s">
        <v>1112</v>
      </c>
      <c r="J14" s="334" t="s">
        <v>1113</v>
      </c>
      <c r="K14" s="334" t="s">
        <v>1114</v>
      </c>
      <c r="L14" s="334" t="s">
        <v>1215</v>
      </c>
      <c r="M14" s="334" t="s">
        <v>1216</v>
      </c>
    </row>
    <row r="15" spans="1:13">
      <c r="B15" s="144">
        <v>1</v>
      </c>
      <c r="C15" s="4" t="s">
        <v>840</v>
      </c>
      <c r="D15" s="380"/>
      <c r="E15" s="380"/>
      <c r="F15" s="380"/>
      <c r="G15" s="380"/>
      <c r="H15" s="380"/>
      <c r="I15" s="380"/>
      <c r="J15" s="380"/>
      <c r="K15" s="380"/>
      <c r="L15" s="380"/>
      <c r="M15" s="381">
        <v>64</v>
      </c>
    </row>
    <row r="16" spans="1:13">
      <c r="B16" s="144">
        <v>2</v>
      </c>
      <c r="C16" s="31" t="s">
        <v>841</v>
      </c>
      <c r="D16" s="381">
        <v>7</v>
      </c>
      <c r="E16" s="381">
        <v>9</v>
      </c>
      <c r="F16" s="381">
        <v>16</v>
      </c>
      <c r="G16" s="380"/>
      <c r="H16" s="380"/>
      <c r="I16" s="380"/>
      <c r="J16" s="380"/>
      <c r="K16" s="380"/>
      <c r="L16" s="380"/>
      <c r="M16" s="382"/>
    </row>
    <row r="17" spans="2:13">
      <c r="B17" s="144">
        <v>3</v>
      </c>
      <c r="C17" s="312" t="s">
        <v>842</v>
      </c>
      <c r="D17" s="380"/>
      <c r="E17" s="380"/>
      <c r="F17" s="380"/>
      <c r="G17" s="381">
        <v>2</v>
      </c>
      <c r="H17" s="381">
        <v>23</v>
      </c>
      <c r="I17" s="381">
        <v>2</v>
      </c>
      <c r="J17" s="381">
        <v>7</v>
      </c>
      <c r="K17" s="381">
        <v>9</v>
      </c>
      <c r="L17" s="381">
        <v>0</v>
      </c>
      <c r="M17" s="382"/>
    </row>
    <row r="18" spans="2:13">
      <c r="B18" s="144">
        <v>4</v>
      </c>
      <c r="C18" s="312" t="s">
        <v>843</v>
      </c>
      <c r="D18" s="380"/>
      <c r="E18" s="380"/>
      <c r="F18" s="380"/>
      <c r="G18" s="381">
        <v>0</v>
      </c>
      <c r="H18" s="381">
        <v>0</v>
      </c>
      <c r="I18" s="381">
        <v>0</v>
      </c>
      <c r="J18" s="381">
        <v>0</v>
      </c>
      <c r="K18" s="381">
        <v>5</v>
      </c>
      <c r="L18" s="381">
        <v>0</v>
      </c>
      <c r="M18" s="382"/>
    </row>
    <row r="19" spans="2:13">
      <c r="B19" s="144">
        <v>5</v>
      </c>
      <c r="C19" s="4" t="s">
        <v>844</v>
      </c>
      <c r="D19" s="381">
        <v>330</v>
      </c>
      <c r="E19" s="381">
        <v>7319</v>
      </c>
      <c r="F19" s="381">
        <v>7649</v>
      </c>
      <c r="G19" s="381">
        <v>398</v>
      </c>
      <c r="H19" s="381">
        <v>4313</v>
      </c>
      <c r="I19" s="381">
        <v>329</v>
      </c>
      <c r="J19" s="381">
        <v>1465</v>
      </c>
      <c r="K19" s="381">
        <v>1876</v>
      </c>
      <c r="L19" s="381">
        <v>0</v>
      </c>
      <c r="M19" s="382"/>
    </row>
    <row r="20" spans="2:13">
      <c r="B20" s="144">
        <v>6</v>
      </c>
      <c r="C20" s="31" t="s">
        <v>845</v>
      </c>
      <c r="D20" s="381">
        <v>0</v>
      </c>
      <c r="E20" s="381">
        <v>3540</v>
      </c>
      <c r="F20" s="381">
        <v>3540</v>
      </c>
      <c r="G20" s="381">
        <v>183</v>
      </c>
      <c r="H20" s="381">
        <v>1491</v>
      </c>
      <c r="I20" s="381">
        <v>107</v>
      </c>
      <c r="J20" s="381">
        <v>465</v>
      </c>
      <c r="K20" s="381">
        <v>506</v>
      </c>
      <c r="L20" s="381">
        <v>0</v>
      </c>
      <c r="M20" s="382"/>
    </row>
    <row r="21" spans="2:13">
      <c r="B21" s="144">
        <v>7</v>
      </c>
      <c r="C21" s="312" t="s">
        <v>846</v>
      </c>
      <c r="D21" s="381">
        <v>330</v>
      </c>
      <c r="E21" s="381">
        <v>3779</v>
      </c>
      <c r="F21" s="381">
        <v>4109</v>
      </c>
      <c r="G21" s="381">
        <v>215</v>
      </c>
      <c r="H21" s="381">
        <v>2822</v>
      </c>
      <c r="I21" s="381">
        <v>222</v>
      </c>
      <c r="J21" s="381">
        <v>1000</v>
      </c>
      <c r="K21" s="381">
        <v>1370</v>
      </c>
      <c r="L21" s="381">
        <v>0</v>
      </c>
      <c r="M21" s="382"/>
    </row>
    <row r="22" spans="2:13">
      <c r="C22" s="10" t="s">
        <v>1770</v>
      </c>
      <c r="D22" s="188"/>
      <c r="E22" s="188"/>
    </row>
  </sheetData>
  <customSheetViews>
    <customSheetView guid="{5DDDA852-2807-4645-BC75-EBD4EF3323A7}">
      <selection activeCell="O25" sqref="O25"/>
      <pageMargins left="0.7" right="0.7" top="0.75" bottom="0.75" header="0.3" footer="0.3"/>
    </customSheetView>
    <customSheetView guid="{DB462ED3-28DC-47D7-98F7-CED01F66E2C7}" topLeftCell="A16">
      <selection activeCell="A37" sqref="A37:XFD37"/>
      <pageMargins left="0.7" right="0.7" top="0.75" bottom="0.75" header="0.3" footer="0.3"/>
      <pageSetup paperSize="9" orientation="portrait" r:id="rId1"/>
    </customSheetView>
    <customSheetView guid="{BE68C6EB-1B64-4B3E-8DDC-CA26F318E610}" topLeftCell="A17">
      <selection activeCell="D4" sqref="D4"/>
      <pageMargins left="0.7" right="0.7" top="0.75" bottom="0.75" header="0.3" footer="0.3"/>
      <pageSetup paperSize="9" orientation="portrait" r:id="rId2"/>
    </customSheetView>
    <customSheetView guid="{5AF40965-2356-4A48-B6FA-CB814CA4D7B2}" topLeftCell="A16">
      <selection activeCell="A37" sqref="A37:XFD37"/>
      <pageMargins left="0.7" right="0.7" top="0.75" bottom="0.75" header="0.3" footer="0.3"/>
      <pageSetup paperSize="9" orientation="portrait" r:id="rId3"/>
    </customSheetView>
    <customSheetView guid="{3FCB7B24-049F-4685-83CB-5231093E0117}" topLeftCell="A32">
      <selection activeCell="C57" sqref="C57"/>
      <pageMargins left="0.7" right="0.7" top="0.75" bottom="0.75" header="0.3" footer="0.3"/>
      <pageSetup paperSize="9" orientation="portrait" r:id="rId4"/>
    </customSheetView>
    <customSheetView guid="{F277ACEF-9FF8-431F-8537-DE60B790AA4F}" topLeftCell="A32">
      <selection activeCell="C57" sqref="C57"/>
      <pageMargins left="0.7" right="0.7" top="0.75" bottom="0.75" header="0.3" footer="0.3"/>
      <pageSetup paperSize="9" orientation="portrait" r:id="rId5"/>
    </customSheetView>
    <customSheetView guid="{08462586-B7E0-434D-B6F4-B2B21EAA5D46}" topLeftCell="B1">
      <selection activeCell="N39" sqref="N39"/>
      <pageMargins left="0.7" right="0.7" top="0.75" bottom="0.75" header="0.3" footer="0.3"/>
      <pageSetup paperSize="9" orientation="portrait" r:id="rId6"/>
    </customSheetView>
    <customSheetView guid="{59094C18-3CB5-482F-AA6A-9C313A318EBB}" topLeftCell="A4">
      <selection activeCell="O25" sqref="O25"/>
      <pageMargins left="0.7" right="0.7" top="0.75" bottom="0.75" header="0.3" footer="0.3"/>
      <pageSetup paperSize="9" orientation="portrait" r:id="rId7"/>
    </customSheetView>
    <customSheetView guid="{FD092655-EBEC-4730-9895-1567D9B70D5F}" scale="80">
      <selection activeCell="E44" sqref="E44"/>
      <pageMargins left="0.7" right="0.7" top="0.75" bottom="0.75" header="0.3" footer="0.3"/>
    </customSheetView>
    <customSheetView guid="{7CA1DEE6-746E-4947-9BED-24AAED6E8B57}" scale="80">
      <selection activeCell="E44" sqref="E44"/>
      <pageMargins left="0.7" right="0.7" top="0.75" bottom="0.75" header="0.3" footer="0.3"/>
    </customSheetView>
    <customSheetView guid="{D2C72E70-F766-4D56-9E10-3C91A63BB7F3}" topLeftCell="A4">
      <selection activeCell="B28" sqref="B28:M28"/>
      <pageMargins left="0.7" right="0.7" top="0.75" bottom="0.75" header="0.3" footer="0.3"/>
      <pageSetup paperSize="9" orientation="portrait" r:id="rId8"/>
    </customSheetView>
    <customSheetView guid="{7CCD1884-1631-4809-8751-AE0939C32419}">
      <selection activeCell="O25" sqref="O25"/>
      <pageMargins left="0.7" right="0.7" top="0.75" bottom="0.75" header="0.3" footer="0.3"/>
    </customSheetView>
    <customSheetView guid="{3AD1D9CC-D162-4119-AFCC-0AF9105FB248}">
      <selection activeCell="E10" sqref="E10"/>
      <pageMargins left="0.7" right="0.7" top="0.75" bottom="0.75" header="0.3" footer="0.3"/>
      <pageSetup paperSize="9" orientation="portrait" r:id="rId9"/>
    </customSheetView>
    <customSheetView guid="{931AA63B-6827-4BF4-8E25-ED232A88A09C}" scale="80">
      <selection activeCell="H44" sqref="H44"/>
      <pageMargins left="0.7" right="0.7" top="0.75" bottom="0.75" header="0.3" footer="0.3"/>
    </customSheetView>
    <customSheetView guid="{CA1DE4BE-C006-4405-B064-304EE6CCACF1}" topLeftCell="B1">
      <selection activeCell="N39" sqref="N39"/>
      <pageMargins left="0.7" right="0.7" top="0.75" bottom="0.75" header="0.3" footer="0.3"/>
      <pageSetup paperSize="9" orientation="portrait" r:id="rId10"/>
    </customSheetView>
    <customSheetView guid="{D3393B8E-C3CB-4E3A-976E-E4CD065299F0}" topLeftCell="A32">
      <selection activeCell="C57" sqref="C57"/>
      <pageMargins left="0.7" right="0.7" top="0.75" bottom="0.75" header="0.3" footer="0.3"/>
      <pageSetup paperSize="9" orientation="portrait" r:id="rId11"/>
    </customSheetView>
    <customSheetView guid="{21329C76-F86B-400D-B8F5-F75B383E5B14}" topLeftCell="B17">
      <selection activeCell="G45" sqref="G45"/>
      <pageMargins left="0.7" right="0.7" top="0.75" bottom="0.75" header="0.3" footer="0.3"/>
      <pageSetup paperSize="9" orientation="portrait" r:id="rId12"/>
    </customSheetView>
    <customSheetView guid="{CFC92B1C-D4F2-414F-8F12-92F529035B08}" topLeftCell="A6">
      <selection activeCell="E10" sqref="E10"/>
      <pageMargins left="0.7" right="0.7" top="0.75" bottom="0.75" header="0.3" footer="0.3"/>
      <pageSetup paperSize="9" orientation="portrait" r:id="rId13"/>
    </customSheetView>
    <customSheetView guid="{697182B0-1BEF-4A85-93A0-596802852AF2}" topLeftCell="A16">
      <selection activeCell="A37" sqref="A37:XFD37"/>
      <pageMargins left="0.7" right="0.7" top="0.75" bottom="0.75" header="0.3" footer="0.3"/>
      <pageSetup paperSize="9" orientation="portrait" r:id="rId14"/>
    </customSheetView>
    <customSheetView guid="{D37F8A47-E42F-4741-BE8D-5D961F7BB394}" topLeftCell="A17">
      <selection activeCell="D4" sqref="D4"/>
      <pageMargins left="0.7" right="0.7" top="0.75" bottom="0.75" header="0.3" footer="0.3"/>
      <pageSetup paperSize="9" orientation="portrait" r:id="rId15"/>
    </customSheetView>
    <customSheetView guid="{C83D4249-7B44-432A-B7FB-A6ACA6880240}" topLeftCell="A17">
      <selection activeCell="D4" sqref="D4"/>
      <pageMargins left="0.7" right="0.7" top="0.75" bottom="0.75" header="0.3" footer="0.3"/>
      <pageSetup paperSize="9" orientation="portrait" r:id="rId16"/>
    </customSheetView>
    <customSheetView guid="{51337751-BEAF-43F3-8CC9-400B99E751E8}">
      <selection activeCell="A33" sqref="A33:XFD33"/>
      <pageMargins left="0.7" right="0.7" top="0.75" bottom="0.75" header="0.3" footer="0.3"/>
      <pageSetup paperSize="9" orientation="portrait" r:id="rId17"/>
    </customSheetView>
    <customSheetView guid="{EB80C77D-AF78-41A9-A5FE-A7459DA92422}">
      <selection activeCell="N55" sqref="N55"/>
      <pageMargins left="0.7" right="0.7" top="0.75" bottom="0.75" header="0.3" footer="0.3"/>
    </customSheetView>
  </customSheetViews>
  <conditionalFormatting sqref="D16:F16">
    <cfRule type="cellIs" dxfId="3" priority="19" stopIfTrue="1" operator="lessThan">
      <formula>0</formula>
    </cfRule>
  </conditionalFormatting>
  <conditionalFormatting sqref="D19:F21">
    <cfRule type="cellIs" dxfId="2" priority="17" stopIfTrue="1" operator="lessThan">
      <formula>0</formula>
    </cfRule>
  </conditionalFormatting>
  <conditionalFormatting sqref="G17:L21">
    <cfRule type="cellIs" dxfId="1" priority="18" stopIfTrue="1" operator="lessThan">
      <formula>0</formula>
    </cfRule>
  </conditionalFormatting>
  <conditionalFormatting sqref="M15">
    <cfRule type="cellIs" dxfId="0" priority="7" stopIfTrue="1" operator="lessThan">
      <formula>0</formula>
    </cfRule>
  </conditionalFormatting>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9AD69-8670-4652-82CE-077AA2B1FC51}">
  <dimension ref="A1:AI122"/>
  <sheetViews>
    <sheetView topLeftCell="D4" workbookViewId="0">
      <selection activeCell="F14" sqref="F14"/>
    </sheetView>
  </sheetViews>
  <sheetFormatPr defaultRowHeight="12.75"/>
  <cols>
    <col min="1" max="1" width="10.7109375" style="393" customWidth="1"/>
    <col min="2" max="2" width="8.7109375" style="393" customWidth="1"/>
    <col min="3" max="3" width="24.28515625" style="805" customWidth="1"/>
    <col min="4" max="4" width="15" style="393" customWidth="1"/>
    <col min="5" max="5" width="33.28515625" style="393" customWidth="1"/>
    <col min="6" max="6" width="35.140625" style="393" customWidth="1"/>
    <col min="7" max="7" width="28.42578125" style="393" customWidth="1"/>
    <col min="8" max="9" width="14.42578125" style="393" customWidth="1"/>
    <col min="10" max="10" width="21.28515625" customWidth="1"/>
    <col min="11" max="11" width="23.42578125" customWidth="1"/>
    <col min="12" max="15" width="11.42578125" customWidth="1"/>
    <col min="16" max="16" width="13.42578125" bestFit="1" customWidth="1"/>
    <col min="17" max="17" width="14.140625" bestFit="1" customWidth="1"/>
    <col min="18" max="18" width="13.28515625" bestFit="1" customWidth="1"/>
    <col min="19" max="19" width="14" bestFit="1" customWidth="1"/>
    <col min="20" max="20" width="15" customWidth="1"/>
    <col min="21" max="21" width="5.85546875" customWidth="1"/>
    <col min="22" max="22" width="10" customWidth="1"/>
    <col min="23" max="23" width="51.140625" customWidth="1"/>
    <col min="24" max="24" width="12.140625" customWidth="1"/>
    <col min="25" max="25" width="22.85546875" customWidth="1"/>
    <col min="26" max="26" width="20" customWidth="1"/>
    <col min="27" max="27" width="18.7109375" customWidth="1"/>
    <col min="28" max="28" width="17.85546875" style="566" customWidth="1"/>
    <col min="29" max="29" width="51.5703125" customWidth="1"/>
    <col min="30" max="30" width="4.140625" customWidth="1"/>
    <col min="31" max="32" width="9.140625" customWidth="1"/>
    <col min="35" max="35" width="26.42578125" customWidth="1"/>
  </cols>
  <sheetData>
    <row r="1" spans="1:35" ht="60" customHeight="1">
      <c r="A1" s="788" t="s">
        <v>1827</v>
      </c>
      <c r="B1" s="788" t="s">
        <v>1619</v>
      </c>
      <c r="C1" s="912" t="s">
        <v>1620</v>
      </c>
      <c r="D1" s="936" t="s">
        <v>1864</v>
      </c>
      <c r="E1" s="788" t="s">
        <v>1869</v>
      </c>
      <c r="F1" s="912" t="s">
        <v>1980</v>
      </c>
      <c r="G1" s="788" t="s">
        <v>1234</v>
      </c>
      <c r="H1" s="788" t="s">
        <v>1976</v>
      </c>
      <c r="I1" s="788" t="s">
        <v>1657</v>
      </c>
      <c r="J1" s="912" t="s">
        <v>1979</v>
      </c>
      <c r="K1" s="916" t="s">
        <v>1987</v>
      </c>
      <c r="L1" s="1175" t="s">
        <v>1990</v>
      </c>
      <c r="M1" s="1176"/>
      <c r="N1" s="1176"/>
      <c r="O1" s="1177"/>
      <c r="P1" s="1175" t="s">
        <v>1985</v>
      </c>
      <c r="Q1" s="1176"/>
      <c r="R1" s="1176"/>
      <c r="S1" s="1177"/>
    </row>
    <row r="2" spans="1:35" ht="24.75" customHeight="1" thickBot="1">
      <c r="A2" s="917"/>
      <c r="B2" s="917"/>
      <c r="C2" s="918"/>
      <c r="D2" s="917"/>
      <c r="E2" s="917"/>
      <c r="F2" s="918"/>
      <c r="G2" s="917"/>
      <c r="H2" s="917"/>
      <c r="I2" s="917"/>
      <c r="J2" s="917"/>
      <c r="K2" s="919"/>
      <c r="L2" s="912" t="s">
        <v>1981</v>
      </c>
      <c r="M2" s="912" t="s">
        <v>1982</v>
      </c>
      <c r="N2" s="912" t="s">
        <v>1983</v>
      </c>
      <c r="O2" s="912" t="s">
        <v>1984</v>
      </c>
      <c r="P2" s="912" t="s">
        <v>1981</v>
      </c>
      <c r="Q2" s="912" t="s">
        <v>1982</v>
      </c>
      <c r="R2" s="912" t="s">
        <v>1983</v>
      </c>
      <c r="S2" s="912" t="s">
        <v>1984</v>
      </c>
      <c r="V2" s="740" t="s">
        <v>1235</v>
      </c>
      <c r="W2" s="740" t="s">
        <v>1236</v>
      </c>
      <c r="X2" s="741" t="s">
        <v>1237</v>
      </c>
      <c r="Y2" s="740" t="s">
        <v>1238</v>
      </c>
      <c r="Z2" s="741" t="s">
        <v>1239</v>
      </c>
      <c r="AA2" s="741" t="s">
        <v>1240</v>
      </c>
      <c r="AB2" s="436" t="s">
        <v>1550</v>
      </c>
      <c r="AC2" s="436" t="s">
        <v>1556</v>
      </c>
    </row>
    <row r="3" spans="1:35" ht="21.75" customHeight="1" thickTop="1">
      <c r="A3" s="774" t="s">
        <v>1989</v>
      </c>
      <c r="B3" s="775" t="s">
        <v>1665</v>
      </c>
      <c r="C3" s="797" t="e">
        <f>_xlfn.IFNA(VLOOKUP($B3,#REF!,2,0),"")</f>
        <v>#REF!</v>
      </c>
      <c r="D3" s="775">
        <f>INDEX($1:$1048576,MATCH(B3,AB:AB,0),14)</f>
        <v>0</v>
      </c>
      <c r="E3" s="775" t="s">
        <v>1873</v>
      </c>
      <c r="F3" s="933" t="e">
        <f>_xlfn.IFNA(VLOOKUP($B3,#REF!,4,0),"")</f>
        <v>#REF!</v>
      </c>
      <c r="G3" s="775" t="s">
        <v>629</v>
      </c>
      <c r="H3" s="775" t="e">
        <f>_xlfn.IFNA(VLOOKUP(F3,#REF!,6,0),"")</f>
        <v>#REF!</v>
      </c>
      <c r="I3" s="775" t="e">
        <f>_xlfn.IFNA(VLOOKUP(G3,#REF!,6,0),"")</f>
        <v>#REF!</v>
      </c>
      <c r="J3" s="935"/>
      <c r="L3" s="937" t="s">
        <v>1991</v>
      </c>
      <c r="M3" s="932"/>
      <c r="N3" s="932"/>
      <c r="O3" s="932"/>
      <c r="P3" s="938" t="s">
        <v>1991</v>
      </c>
      <c r="Q3" s="920"/>
      <c r="R3" s="920"/>
      <c r="S3" s="920"/>
      <c r="V3" s="742" t="s">
        <v>1241</v>
      </c>
      <c r="W3" s="756" t="s">
        <v>1242</v>
      </c>
      <c r="X3" s="739" t="s">
        <v>577</v>
      </c>
      <c r="Y3" s="756" t="s">
        <v>1243</v>
      </c>
      <c r="Z3" s="739" t="s">
        <v>1244</v>
      </c>
      <c r="AA3" s="756" t="s">
        <v>1245</v>
      </c>
      <c r="AB3" s="754" t="s">
        <v>1532</v>
      </c>
      <c r="AD3">
        <f>COUNTIF($B$3:$B$65,AB3)</f>
        <v>1</v>
      </c>
      <c r="AF3" t="s">
        <v>1704</v>
      </c>
      <c r="AG3">
        <f>COUNTIF($B$3:$B$65,AF3)</f>
        <v>1</v>
      </c>
      <c r="AH3">
        <f>COUNTIF($AB$3:$AB$110,$AF3)</f>
        <v>1</v>
      </c>
      <c r="AI3">
        <f t="shared" ref="AI3:AI27" si="0">VLOOKUP($AF3,$AB$3:$AC$110,2,0)</f>
        <v>0</v>
      </c>
    </row>
    <row r="4" spans="1:35" ht="21.75" customHeight="1">
      <c r="A4" s="774" t="s">
        <v>1989</v>
      </c>
      <c r="B4" s="776" t="s">
        <v>630</v>
      </c>
      <c r="C4" s="800" t="e">
        <f>_xlfn.IFNA(VLOOKUP(RIGHT($B4,3),#REF!,2,0),"")</f>
        <v>#REF!</v>
      </c>
      <c r="D4" s="776"/>
      <c r="E4" s="776"/>
      <c r="F4" s="934" t="e">
        <f>_xlfn.IFNA(VLOOKUP($B4,#REF!,4,0),"")</f>
        <v>#REF!</v>
      </c>
      <c r="G4" s="776" t="s">
        <v>1171</v>
      </c>
      <c r="H4" s="776" t="e">
        <f>_xlfn.IFNA(VLOOKUP(F4,#REF!,6,0),"")</f>
        <v>#REF!</v>
      </c>
      <c r="I4" s="776" t="e">
        <f>_xlfn.IFNA(VLOOKUP(G4,#REF!,6,0),"")</f>
        <v>#REF!</v>
      </c>
      <c r="J4" s="935"/>
      <c r="L4" s="932"/>
      <c r="M4" s="932"/>
      <c r="N4" s="932"/>
      <c r="O4" s="932"/>
      <c r="P4" s="920"/>
      <c r="Q4" s="920"/>
      <c r="R4" s="920"/>
      <c r="S4" s="920"/>
      <c r="V4" s="735" t="s">
        <v>1241</v>
      </c>
      <c r="W4" s="737" t="s">
        <v>1242</v>
      </c>
      <c r="X4" s="736" t="s">
        <v>577</v>
      </c>
      <c r="Y4" s="737" t="s">
        <v>1117</v>
      </c>
      <c r="Z4" s="737" t="s">
        <v>1246</v>
      </c>
      <c r="AA4" s="737" t="s">
        <v>1247</v>
      </c>
      <c r="AB4" s="755" t="s">
        <v>1223</v>
      </c>
      <c r="AD4">
        <f t="shared" ref="AD4:AD67" si="1">COUNTIF($B$3:$B$65,AB4)</f>
        <v>1</v>
      </c>
      <c r="AF4" t="s">
        <v>1703</v>
      </c>
      <c r="AG4">
        <f t="shared" ref="AG4:AG53" si="2">COUNTIF($B$3:$B$65,AF4)</f>
        <v>1</v>
      </c>
      <c r="AH4">
        <f t="shared" ref="AH4:AH27" si="3">COUNTIF($AB$3:$AB$110,AF4)</f>
        <v>1</v>
      </c>
      <c r="AI4">
        <f t="shared" si="0"/>
        <v>0</v>
      </c>
    </row>
    <row r="5" spans="1:35" ht="21.75" customHeight="1">
      <c r="A5" s="774" t="s">
        <v>1989</v>
      </c>
      <c r="B5" s="776" t="s">
        <v>1534</v>
      </c>
      <c r="C5" s="800" t="e">
        <f>_xlfn.IFNA(VLOOKUP(RIGHT($B5,3),#REF!,2,0),"")</f>
        <v>#REF!</v>
      </c>
      <c r="D5" s="776">
        <f>INDEX($1:$1048576,MATCH(B5,AB:AB,0),14)</f>
        <v>0</v>
      </c>
      <c r="E5" s="776" t="s">
        <v>1874</v>
      </c>
      <c r="F5" s="934" t="e">
        <f>_xlfn.IFNA(VLOOKUP($B5,#REF!,4,0),"")</f>
        <v>#REF!</v>
      </c>
      <c r="G5" s="776" t="s">
        <v>1171</v>
      </c>
      <c r="H5" s="776" t="e">
        <f>_xlfn.IFNA(VLOOKUP(F5,#REF!,6,0),"")</f>
        <v>#REF!</v>
      </c>
      <c r="I5" s="776" t="e">
        <f>_xlfn.IFNA(VLOOKUP(G5,#REF!,6,0),"")</f>
        <v>#REF!</v>
      </c>
      <c r="J5" s="935"/>
      <c r="L5" s="932"/>
      <c r="M5" s="932"/>
      <c r="N5" s="932"/>
      <c r="O5" s="932"/>
      <c r="P5" s="920"/>
      <c r="Q5" s="920"/>
      <c r="R5" s="920"/>
      <c r="S5" s="920"/>
      <c r="V5" s="735" t="s">
        <v>1241</v>
      </c>
      <c r="W5" s="737" t="s">
        <v>1242</v>
      </c>
      <c r="X5" s="736" t="s">
        <v>1253</v>
      </c>
      <c r="Y5" s="737" t="s">
        <v>1254</v>
      </c>
      <c r="Z5" s="737" t="s">
        <v>1255</v>
      </c>
      <c r="AA5" s="737" t="s">
        <v>1256</v>
      </c>
      <c r="AB5" s="792" t="s">
        <v>1773</v>
      </c>
      <c r="AC5" s="793" t="s">
        <v>1848</v>
      </c>
      <c r="AD5">
        <f t="shared" si="1"/>
        <v>0</v>
      </c>
      <c r="AF5" t="s">
        <v>1705</v>
      </c>
      <c r="AG5">
        <f t="shared" si="2"/>
        <v>1</v>
      </c>
      <c r="AH5">
        <f t="shared" si="3"/>
        <v>1</v>
      </c>
      <c r="AI5">
        <f t="shared" si="0"/>
        <v>0</v>
      </c>
    </row>
    <row r="6" spans="1:35" ht="21.75" customHeight="1">
      <c r="A6" s="774" t="s">
        <v>1989</v>
      </c>
      <c r="B6" s="776" t="s">
        <v>1625</v>
      </c>
      <c r="C6" s="800" t="e">
        <f>_xlfn.IFNA(VLOOKUP(RIGHT($B6,3),#REF!,2,0),"")</f>
        <v>#REF!</v>
      </c>
      <c r="D6" s="776">
        <f>INDEX($1:$1048576,MATCH(B6,AB:AB,0),14)</f>
        <v>0</v>
      </c>
      <c r="E6" s="776" t="s">
        <v>1874</v>
      </c>
      <c r="F6" s="934" t="e">
        <f>_xlfn.IFNA(VLOOKUP($B6,#REF!,4,0),"")</f>
        <v>#REF!</v>
      </c>
      <c r="G6" s="776" t="s">
        <v>1171</v>
      </c>
      <c r="H6" s="776" t="e">
        <f>_xlfn.IFNA(VLOOKUP(F6,#REF!,6,0),"")</f>
        <v>#REF!</v>
      </c>
      <c r="I6" s="776" t="e">
        <f>_xlfn.IFNA(VLOOKUP(G6,#REF!,6,0),"")</f>
        <v>#REF!</v>
      </c>
      <c r="J6" s="935"/>
      <c r="L6" s="932"/>
      <c r="M6" s="932"/>
      <c r="N6" s="932"/>
      <c r="O6" s="932"/>
      <c r="P6" s="920"/>
      <c r="Q6" s="920"/>
      <c r="R6" s="920"/>
      <c r="S6" s="920"/>
      <c r="V6" s="735" t="s">
        <v>1268</v>
      </c>
      <c r="W6" s="737" t="s">
        <v>1269</v>
      </c>
      <c r="X6" s="736" t="s">
        <v>577</v>
      </c>
      <c r="Y6" s="737" t="s">
        <v>1270</v>
      </c>
      <c r="Z6" s="736" t="s">
        <v>1271</v>
      </c>
      <c r="AA6" s="736" t="s">
        <v>1272</v>
      </c>
      <c r="AB6" s="755" t="s">
        <v>1663</v>
      </c>
      <c r="AD6">
        <f t="shared" si="1"/>
        <v>1</v>
      </c>
      <c r="AF6" t="s">
        <v>1625</v>
      </c>
      <c r="AG6">
        <f t="shared" si="2"/>
        <v>1</v>
      </c>
      <c r="AH6">
        <f t="shared" si="3"/>
        <v>1</v>
      </c>
      <c r="AI6">
        <f t="shared" si="0"/>
        <v>0</v>
      </c>
    </row>
    <row r="7" spans="1:35" ht="21.75" customHeight="1">
      <c r="A7" s="774" t="s">
        <v>1989</v>
      </c>
      <c r="B7" s="776" t="s">
        <v>1667</v>
      </c>
      <c r="C7" s="800" t="e">
        <f>_xlfn.IFNA(VLOOKUP(RIGHT($B7,3),#REF!,2,0),"")</f>
        <v>#REF!</v>
      </c>
      <c r="D7" s="776">
        <f>INDEX($1:$1048576,MATCH(B7,AB:AB,0),14)</f>
        <v>0</v>
      </c>
      <c r="E7" s="776" t="s">
        <v>1874</v>
      </c>
      <c r="F7" s="934" t="e">
        <f>_xlfn.IFNA(VLOOKUP($B7,#REF!,4,0),"")</f>
        <v>#REF!</v>
      </c>
      <c r="G7" s="776" t="s">
        <v>1801</v>
      </c>
      <c r="H7" s="776" t="e">
        <f>_xlfn.IFNA(VLOOKUP(F7,#REF!,6,0),"")</f>
        <v>#REF!</v>
      </c>
      <c r="I7" s="776" t="e">
        <f>_xlfn.IFNA(VLOOKUP(G7,#REF!,6,0),"")</f>
        <v>#REF!</v>
      </c>
      <c r="J7" s="935"/>
      <c r="L7" s="932"/>
      <c r="M7" s="932"/>
      <c r="N7" s="932"/>
      <c r="O7" s="932"/>
      <c r="P7" s="920"/>
      <c r="Q7" s="920"/>
      <c r="R7" s="920"/>
      <c r="S7" s="920"/>
      <c r="V7" s="735" t="s">
        <v>1268</v>
      </c>
      <c r="W7" s="737" t="s">
        <v>1269</v>
      </c>
      <c r="X7" s="736" t="s">
        <v>577</v>
      </c>
      <c r="Y7" s="737" t="s">
        <v>1273</v>
      </c>
      <c r="Z7" s="736" t="s">
        <v>1274</v>
      </c>
      <c r="AA7" s="736" t="s">
        <v>1275</v>
      </c>
      <c r="AB7" s="755" t="s">
        <v>1664</v>
      </c>
      <c r="AD7">
        <f t="shared" si="1"/>
        <v>1</v>
      </c>
      <c r="AF7" t="s">
        <v>1755</v>
      </c>
      <c r="AG7">
        <f t="shared" si="2"/>
        <v>1</v>
      </c>
      <c r="AH7">
        <f t="shared" si="3"/>
        <v>1</v>
      </c>
      <c r="AI7">
        <f t="shared" si="0"/>
        <v>0</v>
      </c>
    </row>
    <row r="8" spans="1:35" ht="21.75" customHeight="1">
      <c r="A8" s="774" t="s">
        <v>1989</v>
      </c>
      <c r="B8" s="776" t="s">
        <v>1223</v>
      </c>
      <c r="C8" s="800" t="e">
        <f>_xlfn.IFNA(VLOOKUP(RIGHT($B8,3),#REF!,2,0),"")</f>
        <v>#REF!</v>
      </c>
      <c r="D8" s="776">
        <f>INDEX($1:$1048576,MATCH(B8,AB:AB,0),14)</f>
        <v>0</v>
      </c>
      <c r="E8" s="807" t="s">
        <v>1872</v>
      </c>
      <c r="F8" s="934" t="e">
        <f>_xlfn.IFNA(VLOOKUP($B8,#REF!,4,0),"")</f>
        <v>#REF!</v>
      </c>
      <c r="G8" s="776" t="s">
        <v>1171</v>
      </c>
      <c r="H8" s="776" t="e">
        <f>_xlfn.IFNA(VLOOKUP(F8,#REF!,6,0),"")</f>
        <v>#REF!</v>
      </c>
      <c r="I8" s="776" t="e">
        <f>_xlfn.IFNA(VLOOKUP(G8,#REF!,6,0),"")</f>
        <v>#REF!</v>
      </c>
      <c r="J8" s="935"/>
      <c r="L8" s="932"/>
      <c r="M8" s="932"/>
      <c r="N8" s="932"/>
      <c r="O8" s="932"/>
      <c r="P8" s="920"/>
      <c r="Q8" s="920"/>
      <c r="R8" s="920"/>
      <c r="S8" s="920"/>
      <c r="V8" s="735" t="s">
        <v>1268</v>
      </c>
      <c r="W8" s="737" t="s">
        <v>1269</v>
      </c>
      <c r="X8" s="736" t="s">
        <v>577</v>
      </c>
      <c r="Y8" s="737" t="s">
        <v>1276</v>
      </c>
      <c r="Z8" s="736" t="s">
        <v>1277</v>
      </c>
      <c r="AA8" s="736" t="s">
        <v>1272</v>
      </c>
      <c r="AB8" s="755" t="s">
        <v>1665</v>
      </c>
      <c r="AD8">
        <f t="shared" si="1"/>
        <v>1</v>
      </c>
      <c r="AF8" s="553" t="s">
        <v>1688</v>
      </c>
      <c r="AG8" s="553">
        <f t="shared" si="2"/>
        <v>0</v>
      </c>
      <c r="AH8" s="553">
        <f t="shared" si="3"/>
        <v>0</v>
      </c>
      <c r="AI8" s="553" t="e">
        <f t="shared" si="0"/>
        <v>#N/A</v>
      </c>
    </row>
    <row r="9" spans="1:35" ht="21.75" customHeight="1">
      <c r="A9" s="774" t="s">
        <v>1989</v>
      </c>
      <c r="B9" s="776" t="s">
        <v>1093</v>
      </c>
      <c r="C9" s="800" t="e">
        <f>_xlfn.IFNA(VLOOKUP(RIGHT($B9,3),#REF!,2,0),"")</f>
        <v>#REF!</v>
      </c>
      <c r="D9" s="776"/>
      <c r="E9" s="807"/>
      <c r="F9" s="934" t="e">
        <f>_xlfn.IFNA(VLOOKUP($B9,#REF!,4,0),"")</f>
        <v>#REF!</v>
      </c>
      <c r="G9" s="776" t="s">
        <v>1801</v>
      </c>
      <c r="H9" s="776" t="e">
        <f>_xlfn.IFNA(VLOOKUP(F9,#REF!,6,0),"")</f>
        <v>#REF!</v>
      </c>
      <c r="I9" s="776" t="e">
        <f>_xlfn.IFNA(VLOOKUP(G9,#REF!,6,0),"")</f>
        <v>#REF!</v>
      </c>
      <c r="J9" s="935"/>
      <c r="L9" s="932"/>
      <c r="M9" s="932"/>
      <c r="N9" s="932"/>
      <c r="O9" s="932"/>
      <c r="P9" s="920"/>
      <c r="Q9" s="920"/>
      <c r="R9" s="920"/>
      <c r="S9" s="920"/>
      <c r="V9" s="735" t="s">
        <v>1288</v>
      </c>
      <c r="W9" s="736" t="s">
        <v>1289</v>
      </c>
      <c r="X9" s="736" t="s">
        <v>577</v>
      </c>
      <c r="Y9" s="737" t="s">
        <v>1290</v>
      </c>
      <c r="Z9" s="737" t="s">
        <v>1291</v>
      </c>
      <c r="AA9" s="736" t="s">
        <v>1292</v>
      </c>
      <c r="AB9" s="755" t="s">
        <v>1625</v>
      </c>
      <c r="AD9">
        <f t="shared" si="1"/>
        <v>1</v>
      </c>
      <c r="AF9" t="s">
        <v>1672</v>
      </c>
      <c r="AG9">
        <f t="shared" si="2"/>
        <v>1</v>
      </c>
      <c r="AH9">
        <f t="shared" si="3"/>
        <v>1</v>
      </c>
      <c r="AI9">
        <f t="shared" si="0"/>
        <v>0</v>
      </c>
    </row>
    <row r="10" spans="1:35" ht="21.75" customHeight="1">
      <c r="A10" s="774" t="s">
        <v>1989</v>
      </c>
      <c r="B10" s="775" t="s">
        <v>1663</v>
      </c>
      <c r="C10" s="797" t="s">
        <v>1621</v>
      </c>
      <c r="D10" s="775">
        <f t="shared" ref="D10:D17" si="4">INDEX($1:$1048576,MATCH(B10,AB:AB,0),14)</f>
        <v>0</v>
      </c>
      <c r="E10" s="775" t="s">
        <v>1873</v>
      </c>
      <c r="F10" s="933" t="s">
        <v>1555</v>
      </c>
      <c r="G10" s="775" t="s">
        <v>629</v>
      </c>
      <c r="H10" s="775" t="e">
        <f>_xlfn.IFNA(VLOOKUP(E10,#REF!,6,0),"")</f>
        <v>#REF!</v>
      </c>
      <c r="I10" s="775" t="e">
        <f>_xlfn.IFNA(VLOOKUP(F10,#REF!,6,0),"")</f>
        <v>#REF!</v>
      </c>
      <c r="J10" s="935"/>
      <c r="L10" s="932"/>
      <c r="M10" s="932"/>
      <c r="N10" s="932"/>
      <c r="O10" s="932"/>
      <c r="P10" s="920"/>
      <c r="Q10" s="920"/>
      <c r="R10" s="920"/>
      <c r="S10" s="920"/>
      <c r="V10" s="735" t="s">
        <v>1288</v>
      </c>
      <c r="W10" s="736" t="s">
        <v>1289</v>
      </c>
      <c r="X10" s="736" t="s">
        <v>577</v>
      </c>
      <c r="Y10" s="737" t="s">
        <v>1293</v>
      </c>
      <c r="Z10" s="737" t="s">
        <v>1294</v>
      </c>
      <c r="AA10" s="736" t="s">
        <v>1292</v>
      </c>
      <c r="AB10" s="755" t="s">
        <v>1667</v>
      </c>
      <c r="AD10">
        <f t="shared" si="1"/>
        <v>1</v>
      </c>
      <c r="AF10" s="553" t="s">
        <v>1689</v>
      </c>
      <c r="AG10" s="553">
        <f t="shared" si="2"/>
        <v>0</v>
      </c>
      <c r="AH10" s="553">
        <f t="shared" si="3"/>
        <v>1</v>
      </c>
      <c r="AI10" s="553" t="str">
        <f t="shared" si="0"/>
        <v>Not appl – IRB approach</v>
      </c>
    </row>
    <row r="11" spans="1:35" ht="21.75" customHeight="1">
      <c r="A11" s="774" t="s">
        <v>1989</v>
      </c>
      <c r="B11" s="775" t="s">
        <v>1664</v>
      </c>
      <c r="C11" s="797" t="s">
        <v>1621</v>
      </c>
      <c r="D11" s="775">
        <f t="shared" si="4"/>
        <v>0</v>
      </c>
      <c r="E11" s="775" t="s">
        <v>1873</v>
      </c>
      <c r="F11" s="933" t="s">
        <v>1555</v>
      </c>
      <c r="G11" s="775" t="s">
        <v>629</v>
      </c>
      <c r="H11" s="775" t="e">
        <f>_xlfn.IFNA(VLOOKUP(E11,#REF!,6,0),"")</f>
        <v>#REF!</v>
      </c>
      <c r="I11" s="775" t="e">
        <f>_xlfn.IFNA(VLOOKUP(F11,#REF!,6,0),"")</f>
        <v>#REF!</v>
      </c>
      <c r="J11" s="935"/>
      <c r="L11" s="932"/>
      <c r="M11" s="932"/>
      <c r="N11" s="932"/>
      <c r="O11" s="932"/>
      <c r="P11" s="920"/>
      <c r="Q11" s="920"/>
      <c r="R11" s="920"/>
      <c r="S11" s="920"/>
      <c r="V11" s="735" t="s">
        <v>1288</v>
      </c>
      <c r="W11" s="736" t="s">
        <v>1289</v>
      </c>
      <c r="X11" s="736" t="s">
        <v>1253</v>
      </c>
      <c r="Y11" s="737" t="s">
        <v>1295</v>
      </c>
      <c r="Z11" s="737" t="s">
        <v>1296</v>
      </c>
      <c r="AA11" s="736" t="s">
        <v>1297</v>
      </c>
      <c r="AB11" s="755" t="s">
        <v>1534</v>
      </c>
      <c r="AD11">
        <f t="shared" si="1"/>
        <v>1</v>
      </c>
      <c r="AF11" t="s">
        <v>1690</v>
      </c>
      <c r="AG11">
        <f t="shared" si="2"/>
        <v>1</v>
      </c>
      <c r="AH11">
        <f t="shared" si="3"/>
        <v>1</v>
      </c>
      <c r="AI11" t="str">
        <f t="shared" si="0"/>
        <v>Подаваме празно, защото в този подход не се отчитат обезпечения по деривативни сделки [В настоящия образец се попълват справедливите стойности на обезпечението (предоставено или получено), използвано по експозициите към КРК, свързани със сделки с деривати или СФЦК, независимо дали сделките са преминали клиринг чрез ЦК или не и дали на ЦК е предоставено обезпечение или не.]</v>
      </c>
    </row>
    <row r="12" spans="1:35" ht="21.75" customHeight="1">
      <c r="A12" s="774" t="s">
        <v>1989</v>
      </c>
      <c r="B12" s="776" t="s">
        <v>1532</v>
      </c>
      <c r="C12" s="800"/>
      <c r="D12" s="776">
        <f t="shared" si="4"/>
        <v>0</v>
      </c>
      <c r="E12" s="807" t="s">
        <v>1872</v>
      </c>
      <c r="F12" s="934" t="s">
        <v>1554</v>
      </c>
      <c r="G12" s="776" t="s">
        <v>1171</v>
      </c>
      <c r="H12" s="776" t="e">
        <f>_xlfn.IFNA(VLOOKUP(E12,#REF!,6,0),"")</f>
        <v>#REF!</v>
      </c>
      <c r="I12" s="776" t="e">
        <f>_xlfn.IFNA(VLOOKUP(F12,#REF!,6,0),"")</f>
        <v>#REF!</v>
      </c>
      <c r="J12" s="935"/>
      <c r="L12" s="932"/>
      <c r="M12" s="932"/>
      <c r="N12" s="932"/>
      <c r="O12" s="932"/>
      <c r="P12" s="920"/>
      <c r="Q12" s="920"/>
      <c r="R12" s="920"/>
      <c r="S12" s="920"/>
      <c r="V12" s="735" t="s">
        <v>1300</v>
      </c>
      <c r="W12" s="737" t="s">
        <v>1301</v>
      </c>
      <c r="X12" s="736" t="s">
        <v>577</v>
      </c>
      <c r="Y12" s="737" t="s">
        <v>1302</v>
      </c>
      <c r="Z12" s="736" t="s">
        <v>1303</v>
      </c>
      <c r="AA12" s="736" t="s">
        <v>1304</v>
      </c>
      <c r="AB12" s="755" t="s">
        <v>1763</v>
      </c>
      <c r="AD12">
        <f t="shared" si="1"/>
        <v>1</v>
      </c>
      <c r="AF12" t="s">
        <v>1691</v>
      </c>
      <c r="AG12">
        <f t="shared" si="2"/>
        <v>1</v>
      </c>
      <c r="AH12">
        <f t="shared" si="3"/>
        <v>1</v>
      </c>
      <c r="AI12">
        <f t="shared" si="0"/>
        <v>0</v>
      </c>
    </row>
    <row r="13" spans="1:35" ht="21.75" customHeight="1">
      <c r="A13" s="774" t="s">
        <v>1989</v>
      </c>
      <c r="B13" s="776" t="s">
        <v>1755</v>
      </c>
      <c r="C13" s="800"/>
      <c r="D13" s="776">
        <f t="shared" si="4"/>
        <v>0</v>
      </c>
      <c r="E13" s="807" t="s">
        <v>1875</v>
      </c>
      <c r="F13" s="934" t="s">
        <v>1561</v>
      </c>
      <c r="G13" s="776" t="s">
        <v>1171</v>
      </c>
      <c r="H13" s="776" t="e">
        <f>_xlfn.IFNA(VLOOKUP(E13,#REF!,6,0),"")</f>
        <v>#REF!</v>
      </c>
      <c r="I13" s="776" t="e">
        <f>_xlfn.IFNA(VLOOKUP(F13,#REF!,6,0),"")</f>
        <v>#REF!</v>
      </c>
      <c r="J13" s="935"/>
      <c r="L13" s="932"/>
      <c r="M13" s="932"/>
      <c r="N13" s="932"/>
      <c r="O13" s="932"/>
      <c r="P13" s="920"/>
      <c r="Q13" s="920"/>
      <c r="R13" s="920"/>
      <c r="S13" s="920"/>
      <c r="V13" s="735" t="s">
        <v>1300</v>
      </c>
      <c r="W13" s="737" t="s">
        <v>1301</v>
      </c>
      <c r="X13" s="736" t="s">
        <v>577</v>
      </c>
      <c r="Y13" s="737" t="s">
        <v>1305</v>
      </c>
      <c r="Z13" s="736" t="s">
        <v>1306</v>
      </c>
      <c r="AA13" s="736" t="s">
        <v>1307</v>
      </c>
      <c r="AB13" s="755" t="s">
        <v>1762</v>
      </c>
      <c r="AD13">
        <f t="shared" si="1"/>
        <v>1</v>
      </c>
      <c r="AF13" s="553" t="s">
        <v>1692</v>
      </c>
      <c r="AG13" s="553">
        <f t="shared" si="2"/>
        <v>0</v>
      </c>
      <c r="AH13" s="553">
        <f t="shared" si="3"/>
        <v>0</v>
      </c>
      <c r="AI13" s="553" t="e">
        <f t="shared" si="0"/>
        <v>#N/A</v>
      </c>
    </row>
    <row r="14" spans="1:35" ht="21.75" customHeight="1">
      <c r="A14" s="774" t="s">
        <v>1989</v>
      </c>
      <c r="B14" s="776" t="s">
        <v>1091</v>
      </c>
      <c r="C14" s="800"/>
      <c r="D14" s="776">
        <f t="shared" si="4"/>
        <v>0</v>
      </c>
      <c r="E14" s="807" t="s">
        <v>1875</v>
      </c>
      <c r="F14" s="914"/>
      <c r="G14" s="776" t="s">
        <v>1171</v>
      </c>
      <c r="H14" s="776" t="e">
        <f>_xlfn.IFNA(VLOOKUP(F14,#REF!,6,0),"")</f>
        <v>#REF!</v>
      </c>
      <c r="I14" s="776" t="e">
        <f>_xlfn.IFNA(VLOOKUP(G14,#REF!,6,0),"")</f>
        <v>#REF!</v>
      </c>
      <c r="J14" s="935"/>
      <c r="L14" s="932"/>
      <c r="M14" s="932"/>
      <c r="N14" s="932"/>
      <c r="O14" s="932"/>
      <c r="P14" s="920"/>
      <c r="Q14" s="920"/>
      <c r="R14" s="920"/>
      <c r="S14" s="920"/>
      <c r="V14" s="735" t="s">
        <v>1310</v>
      </c>
      <c r="W14" s="737" t="s">
        <v>1311</v>
      </c>
      <c r="X14" s="736" t="s">
        <v>577</v>
      </c>
      <c r="Y14" s="737" t="s">
        <v>1312</v>
      </c>
      <c r="Z14" s="737" t="s">
        <v>1313</v>
      </c>
      <c r="AA14" s="736" t="s">
        <v>1314</v>
      </c>
      <c r="AB14" s="755" t="s">
        <v>1759</v>
      </c>
      <c r="AD14">
        <f t="shared" si="1"/>
        <v>1</v>
      </c>
      <c r="AF14" t="s">
        <v>1091</v>
      </c>
      <c r="AG14">
        <f t="shared" si="2"/>
        <v>1</v>
      </c>
      <c r="AH14">
        <f t="shared" si="3"/>
        <v>1</v>
      </c>
      <c r="AI14">
        <f t="shared" si="0"/>
        <v>0</v>
      </c>
    </row>
    <row r="15" spans="1:35" ht="21.75" customHeight="1">
      <c r="A15" s="774" t="s">
        <v>1989</v>
      </c>
      <c r="B15" s="776" t="s">
        <v>1674</v>
      </c>
      <c r="C15" s="800"/>
      <c r="D15" s="776">
        <f t="shared" si="4"/>
        <v>0</v>
      </c>
      <c r="E15" s="776" t="s">
        <v>1876</v>
      </c>
      <c r="F15" s="914"/>
      <c r="G15" s="776" t="s">
        <v>1171</v>
      </c>
      <c r="H15" s="776" t="e">
        <f>_xlfn.IFNA(VLOOKUP(F15,#REF!,6,0),"")</f>
        <v>#REF!</v>
      </c>
      <c r="I15" s="776" t="e">
        <f>_xlfn.IFNA(VLOOKUP(G15,#REF!,6,0),"")</f>
        <v>#REF!</v>
      </c>
      <c r="J15" s="935"/>
      <c r="L15" s="932"/>
      <c r="M15" s="932"/>
      <c r="N15" s="932"/>
      <c r="O15" s="932"/>
      <c r="P15" s="920"/>
      <c r="Q15" s="920"/>
      <c r="R15" s="920"/>
      <c r="S15" s="920"/>
      <c r="V15" s="735" t="s">
        <v>1310</v>
      </c>
      <c r="W15" s="737" t="s">
        <v>1311</v>
      </c>
      <c r="X15" s="736" t="s">
        <v>577</v>
      </c>
      <c r="Y15" s="737" t="s">
        <v>1315</v>
      </c>
      <c r="Z15" s="737" t="s">
        <v>1316</v>
      </c>
      <c r="AA15" s="736" t="s">
        <v>1314</v>
      </c>
      <c r="AB15" s="755" t="s">
        <v>1760</v>
      </c>
      <c r="AD15">
        <f t="shared" si="1"/>
        <v>1</v>
      </c>
      <c r="AF15" t="s">
        <v>1763</v>
      </c>
      <c r="AG15">
        <f t="shared" si="2"/>
        <v>1</v>
      </c>
      <c r="AH15">
        <f t="shared" si="3"/>
        <v>1</v>
      </c>
      <c r="AI15">
        <f t="shared" si="0"/>
        <v>0</v>
      </c>
    </row>
    <row r="16" spans="1:35" ht="21.75" customHeight="1">
      <c r="A16" s="774" t="s">
        <v>1989</v>
      </c>
      <c r="B16" s="776" t="s">
        <v>1671</v>
      </c>
      <c r="C16" s="800"/>
      <c r="D16" s="776">
        <f t="shared" si="4"/>
        <v>0</v>
      </c>
      <c r="E16" s="776" t="s">
        <v>1877</v>
      </c>
      <c r="F16" s="914"/>
      <c r="G16" s="776" t="s">
        <v>1171</v>
      </c>
      <c r="H16" s="776" t="e">
        <f>_xlfn.IFNA(VLOOKUP(F16,#REF!,6,0),"")</f>
        <v>#REF!</v>
      </c>
      <c r="I16" s="776" t="e">
        <f>_xlfn.IFNA(VLOOKUP(G16,#REF!,6,0),"")</f>
        <v>#REF!</v>
      </c>
      <c r="J16" s="935"/>
      <c r="L16" s="932"/>
      <c r="M16" s="932"/>
      <c r="N16" s="932"/>
      <c r="O16" s="932"/>
      <c r="P16" s="920"/>
      <c r="Q16" s="920"/>
      <c r="R16" s="920"/>
      <c r="S16" s="920"/>
      <c r="V16" s="735" t="s">
        <v>1310</v>
      </c>
      <c r="W16" s="737" t="s">
        <v>1311</v>
      </c>
      <c r="X16" s="736" t="s">
        <v>577</v>
      </c>
      <c r="Y16" s="737" t="s">
        <v>1317</v>
      </c>
      <c r="Z16" s="737" t="s">
        <v>1313</v>
      </c>
      <c r="AA16" s="736" t="s">
        <v>1314</v>
      </c>
      <c r="AB16" s="755" t="s">
        <v>1761</v>
      </c>
      <c r="AD16">
        <f t="shared" si="1"/>
        <v>1</v>
      </c>
      <c r="AF16" t="s">
        <v>1762</v>
      </c>
      <c r="AG16">
        <f t="shared" si="2"/>
        <v>1</v>
      </c>
      <c r="AH16">
        <f t="shared" si="3"/>
        <v>1</v>
      </c>
      <c r="AI16">
        <f t="shared" si="0"/>
        <v>0</v>
      </c>
    </row>
    <row r="17" spans="1:35" ht="21.75" customHeight="1">
      <c r="A17" s="774" t="s">
        <v>1989</v>
      </c>
      <c r="B17" s="900" t="s">
        <v>1735</v>
      </c>
      <c r="C17" s="900" t="s">
        <v>1622</v>
      </c>
      <c r="D17" s="900">
        <f t="shared" si="4"/>
        <v>0</v>
      </c>
      <c r="E17" s="900" t="s">
        <v>1882</v>
      </c>
      <c r="F17" s="900" t="s">
        <v>1562</v>
      </c>
      <c r="G17" s="900" t="s">
        <v>1626</v>
      </c>
      <c r="H17" s="900" t="e">
        <f>_xlfn.IFNA(VLOOKUP(F17,#REF!,6,0),"")</f>
        <v>#REF!</v>
      </c>
      <c r="I17" s="900" t="e">
        <f>_xlfn.IFNA(VLOOKUP(G17,#REF!,6,0),"")</f>
        <v>#REF!</v>
      </c>
      <c r="J17" s="935"/>
      <c r="L17" s="932"/>
      <c r="M17" s="932"/>
      <c r="N17" s="932"/>
      <c r="O17" s="932"/>
      <c r="P17" s="920"/>
      <c r="Q17" s="920"/>
      <c r="R17" s="920"/>
      <c r="S17" s="920"/>
      <c r="V17" s="735" t="s">
        <v>1323</v>
      </c>
      <c r="W17" s="737" t="s">
        <v>1324</v>
      </c>
      <c r="X17" s="736" t="s">
        <v>577</v>
      </c>
      <c r="Y17" s="737" t="s">
        <v>1095</v>
      </c>
      <c r="Z17" s="736" t="s">
        <v>1328</v>
      </c>
      <c r="AA17" s="736" t="s">
        <v>1329</v>
      </c>
      <c r="AB17" s="755" t="s">
        <v>1049</v>
      </c>
      <c r="AD17">
        <f t="shared" si="1"/>
        <v>1</v>
      </c>
      <c r="AF17" t="s">
        <v>1541</v>
      </c>
      <c r="AG17">
        <f t="shared" si="2"/>
        <v>1</v>
      </c>
      <c r="AH17">
        <f t="shared" si="3"/>
        <v>1</v>
      </c>
      <c r="AI17">
        <f t="shared" si="0"/>
        <v>0</v>
      </c>
    </row>
    <row r="18" spans="1:35" ht="21.75" customHeight="1">
      <c r="A18" s="774" t="s">
        <v>1989</v>
      </c>
      <c r="B18" s="776" t="s">
        <v>1756</v>
      </c>
      <c r="C18" s="800"/>
      <c r="D18" s="776" t="s">
        <v>1865</v>
      </c>
      <c r="E18" s="776"/>
      <c r="F18" s="902"/>
      <c r="G18" s="776" t="s">
        <v>1171</v>
      </c>
      <c r="H18" s="776" t="e">
        <f>_xlfn.IFNA(VLOOKUP(F18,#REF!,6,0),"")</f>
        <v>#REF!</v>
      </c>
      <c r="I18" s="776" t="e">
        <f>_xlfn.IFNA(VLOOKUP(G18,#REF!,6,0),"")</f>
        <v>#REF!</v>
      </c>
      <c r="J18" s="935"/>
      <c r="L18" s="932"/>
      <c r="M18" s="932"/>
      <c r="N18" s="932"/>
      <c r="O18" s="932"/>
      <c r="P18" s="920"/>
      <c r="Q18" s="920"/>
      <c r="R18" s="920"/>
      <c r="S18" s="920"/>
      <c r="V18" s="735" t="s">
        <v>1323</v>
      </c>
      <c r="W18" s="737" t="s">
        <v>1324</v>
      </c>
      <c r="X18" s="736" t="s">
        <v>577</v>
      </c>
      <c r="Y18" s="737" t="s">
        <v>1331</v>
      </c>
      <c r="Z18" s="736" t="s">
        <v>1332</v>
      </c>
      <c r="AA18" s="736" t="s">
        <v>1333</v>
      </c>
      <c r="AB18" s="755" t="s">
        <v>1050</v>
      </c>
      <c r="AD18">
        <f t="shared" si="1"/>
        <v>1</v>
      </c>
      <c r="AF18" t="s">
        <v>1676</v>
      </c>
      <c r="AG18">
        <f t="shared" si="2"/>
        <v>1</v>
      </c>
      <c r="AH18">
        <f t="shared" si="3"/>
        <v>1</v>
      </c>
      <c r="AI18">
        <f t="shared" si="0"/>
        <v>0</v>
      </c>
    </row>
    <row r="19" spans="1:35" ht="21.75" customHeight="1">
      <c r="A19" s="774" t="s">
        <v>1989</v>
      </c>
      <c r="B19" s="900" t="s">
        <v>1094</v>
      </c>
      <c r="C19" s="900" t="e">
        <f>_xlfn.IFNA(VLOOKUP($B19,#REF!,2,0),"")</f>
        <v>#REF!</v>
      </c>
      <c r="D19" s="900">
        <f t="shared" ref="D19:D33" si="5">INDEX($1:$1048576,MATCH(B19,AB:AB,0),14)</f>
        <v>0</v>
      </c>
      <c r="E19" s="900" t="s">
        <v>1885</v>
      </c>
      <c r="F19" s="900" t="e">
        <f>_xlfn.IFNA(VLOOKUP($B19,#REF!,4,0),"")</f>
        <v>#REF!</v>
      </c>
      <c r="G19" s="900" t="s">
        <v>1551</v>
      </c>
      <c r="H19" s="900" t="e">
        <f>_xlfn.IFNA(VLOOKUP(F19,#REF!,6,0),"")</f>
        <v>#REF!</v>
      </c>
      <c r="I19" s="900" t="e">
        <f>_xlfn.IFNA(VLOOKUP(G19,#REF!,6,0),"")</f>
        <v>#REF!</v>
      </c>
      <c r="J19" s="935"/>
      <c r="L19" s="932"/>
      <c r="M19" s="932"/>
      <c r="N19" s="932"/>
      <c r="O19" s="932"/>
      <c r="P19" s="920"/>
      <c r="Q19" s="920"/>
      <c r="R19" s="920"/>
      <c r="S19" s="920"/>
      <c r="V19" s="735" t="s">
        <v>1336</v>
      </c>
      <c r="W19" s="737" t="s">
        <v>1337</v>
      </c>
      <c r="X19" s="736" t="s">
        <v>577</v>
      </c>
      <c r="Y19" s="737" t="s">
        <v>1344</v>
      </c>
      <c r="Z19" s="737" t="s">
        <v>1345</v>
      </c>
      <c r="AA19" s="736" t="s">
        <v>1346</v>
      </c>
      <c r="AB19" s="755" t="s">
        <v>1538</v>
      </c>
      <c r="AD19">
        <f t="shared" si="1"/>
        <v>1</v>
      </c>
      <c r="AF19" t="s">
        <v>1670</v>
      </c>
      <c r="AG19">
        <f t="shared" si="2"/>
        <v>1</v>
      </c>
      <c r="AH19">
        <f t="shared" si="3"/>
        <v>1</v>
      </c>
      <c r="AI19">
        <f t="shared" si="0"/>
        <v>0</v>
      </c>
    </row>
    <row r="20" spans="1:35" ht="21.75" customHeight="1">
      <c r="A20" s="774" t="s">
        <v>1989</v>
      </c>
      <c r="B20" s="778" t="s">
        <v>1538</v>
      </c>
      <c r="C20" s="798" t="e">
        <f>_xlfn.IFNA(VLOOKUP($B20,#REF!,2,0),"")</f>
        <v>#REF!</v>
      </c>
      <c r="D20" s="778">
        <f t="shared" si="5"/>
        <v>0</v>
      </c>
      <c r="E20" s="778" t="s">
        <v>1878</v>
      </c>
      <c r="F20" s="903" t="e">
        <f>_xlfn.IFNA(VLOOKUP($B20,#REF!,4,0),"")</f>
        <v>#REF!</v>
      </c>
      <c r="G20" s="778" t="s">
        <v>1053</v>
      </c>
      <c r="H20" s="778" t="e">
        <f>_xlfn.IFNA(VLOOKUP(F20,#REF!,6,0),"")</f>
        <v>#REF!</v>
      </c>
      <c r="I20" s="778" t="e">
        <f>_xlfn.IFNA(VLOOKUP(G20,#REF!,6,0),"")</f>
        <v>#REF!</v>
      </c>
      <c r="J20" s="935"/>
      <c r="L20" s="932"/>
      <c r="M20" s="932"/>
      <c r="N20" s="932"/>
      <c r="O20" s="932"/>
      <c r="P20" s="920"/>
      <c r="Q20" s="920"/>
      <c r="R20" s="920"/>
      <c r="S20" s="920"/>
      <c r="V20" s="735" t="s">
        <v>1336</v>
      </c>
      <c r="W20" s="737" t="s">
        <v>1337</v>
      </c>
      <c r="X20" s="736" t="s">
        <v>577</v>
      </c>
      <c r="Y20" s="737" t="s">
        <v>1347</v>
      </c>
      <c r="Z20" s="737" t="s">
        <v>1348</v>
      </c>
      <c r="AA20" s="736" t="s">
        <v>1349</v>
      </c>
      <c r="AB20" s="755" t="s">
        <v>1673</v>
      </c>
      <c r="AC20" s="215"/>
      <c r="AD20">
        <f t="shared" si="1"/>
        <v>1</v>
      </c>
      <c r="AF20" t="s">
        <v>1542</v>
      </c>
      <c r="AG20">
        <f t="shared" si="2"/>
        <v>1</v>
      </c>
      <c r="AH20">
        <f t="shared" si="3"/>
        <v>1</v>
      </c>
      <c r="AI20">
        <f t="shared" si="0"/>
        <v>0</v>
      </c>
    </row>
    <row r="21" spans="1:35" ht="21.75" customHeight="1">
      <c r="A21" s="774" t="s">
        <v>1989</v>
      </c>
      <c r="B21" s="775" t="s">
        <v>1673</v>
      </c>
      <c r="C21" s="797" t="e">
        <f>_xlfn.IFNA(VLOOKUP($B21,#REF!,2,0),"")</f>
        <v>#REF!</v>
      </c>
      <c r="D21" s="775">
        <f t="shared" si="5"/>
        <v>0</v>
      </c>
      <c r="E21" s="775" t="s">
        <v>1878</v>
      </c>
      <c r="F21" s="901" t="e">
        <f>_xlfn.IFNA(VLOOKUP($B21,#REF!,4,0),"")</f>
        <v>#REF!</v>
      </c>
      <c r="G21" s="775" t="s">
        <v>629</v>
      </c>
      <c r="H21" s="775" t="e">
        <f>_xlfn.IFNA(VLOOKUP(F21,#REF!,6,0),"")</f>
        <v>#REF!</v>
      </c>
      <c r="I21" s="775" t="e">
        <f>_xlfn.IFNA(VLOOKUP(G21,#REF!,6,0),"")</f>
        <v>#REF!</v>
      </c>
      <c r="J21" s="935"/>
      <c r="L21" s="932"/>
      <c r="M21" s="932"/>
      <c r="N21" s="932"/>
      <c r="O21" s="932"/>
      <c r="P21" s="920"/>
      <c r="Q21" s="920"/>
      <c r="R21" s="920"/>
      <c r="S21" s="920"/>
      <c r="V21" s="735" t="s">
        <v>1336</v>
      </c>
      <c r="W21" s="737" t="s">
        <v>1337</v>
      </c>
      <c r="X21" s="736" t="s">
        <v>577</v>
      </c>
      <c r="Y21" s="737" t="s">
        <v>1350</v>
      </c>
      <c r="Z21" s="737" t="s">
        <v>1351</v>
      </c>
      <c r="AA21" s="736" t="s">
        <v>1352</v>
      </c>
      <c r="AB21" s="755" t="s">
        <v>1539</v>
      </c>
      <c r="AD21">
        <f t="shared" si="1"/>
        <v>1</v>
      </c>
      <c r="AF21" t="s">
        <v>1543</v>
      </c>
      <c r="AG21">
        <f t="shared" si="2"/>
        <v>1</v>
      </c>
      <c r="AH21">
        <f t="shared" si="3"/>
        <v>1</v>
      </c>
      <c r="AI21">
        <f t="shared" si="0"/>
        <v>0</v>
      </c>
    </row>
    <row r="22" spans="1:35" ht="21.75" customHeight="1">
      <c r="A22" s="774" t="s">
        <v>1989</v>
      </c>
      <c r="B22" s="778" t="s">
        <v>1541</v>
      </c>
      <c r="C22" s="798" t="e">
        <f>_xlfn.IFNA(VLOOKUP($B22,#REF!,2,0),"")</f>
        <v>#REF!</v>
      </c>
      <c r="D22" s="778">
        <f t="shared" si="5"/>
        <v>0</v>
      </c>
      <c r="E22" s="778" t="s">
        <v>1878</v>
      </c>
      <c r="F22" s="903" t="e">
        <f>_xlfn.IFNA(VLOOKUP($B22,#REF!,4,0),"")</f>
        <v>#REF!</v>
      </c>
      <c r="G22" s="778" t="s">
        <v>1053</v>
      </c>
      <c r="H22" s="778" t="e">
        <f>_xlfn.IFNA(VLOOKUP(F22,#REF!,6,0),"")</f>
        <v>#REF!</v>
      </c>
      <c r="I22" s="778" t="e">
        <f>_xlfn.IFNA(VLOOKUP(G22,#REF!,6,0),"")</f>
        <v>#REF!</v>
      </c>
      <c r="J22" s="935"/>
      <c r="L22" s="932"/>
      <c r="M22" s="932"/>
      <c r="N22" s="932"/>
      <c r="O22" s="932"/>
      <c r="P22" s="920"/>
      <c r="Q22" s="920"/>
      <c r="R22" s="920"/>
      <c r="S22" s="920"/>
      <c r="V22" s="735" t="s">
        <v>1336</v>
      </c>
      <c r="W22" s="737" t="s">
        <v>1337</v>
      </c>
      <c r="X22" s="736" t="s">
        <v>577</v>
      </c>
      <c r="Y22" s="737" t="s">
        <v>1353</v>
      </c>
      <c r="Z22" s="737" t="s">
        <v>1345</v>
      </c>
      <c r="AA22" s="736" t="s">
        <v>1354</v>
      </c>
      <c r="AB22" s="792" t="s">
        <v>1757</v>
      </c>
      <c r="AC22" s="793" t="s">
        <v>1847</v>
      </c>
      <c r="AD22">
        <f t="shared" si="1"/>
        <v>1</v>
      </c>
      <c r="AF22" t="s">
        <v>1544</v>
      </c>
      <c r="AG22">
        <f t="shared" si="2"/>
        <v>1</v>
      </c>
      <c r="AH22">
        <f t="shared" si="3"/>
        <v>1</v>
      </c>
      <c r="AI22">
        <f t="shared" si="0"/>
        <v>0</v>
      </c>
    </row>
    <row r="23" spans="1:35" ht="21.75" customHeight="1">
      <c r="A23" s="774" t="s">
        <v>1989</v>
      </c>
      <c r="B23" s="778" t="s">
        <v>1676</v>
      </c>
      <c r="C23" s="798" t="e">
        <f>_xlfn.IFNA(VLOOKUP($B23,#REF!,2,0),"")</f>
        <v>#REF!</v>
      </c>
      <c r="D23" s="778">
        <f t="shared" si="5"/>
        <v>0</v>
      </c>
      <c r="E23" s="778" t="s">
        <v>1878</v>
      </c>
      <c r="F23" s="903" t="e">
        <f>_xlfn.IFNA(VLOOKUP($B23,#REF!,4,0),"")</f>
        <v>#REF!</v>
      </c>
      <c r="G23" s="778" t="s">
        <v>1053</v>
      </c>
      <c r="H23" s="778" t="e">
        <f>_xlfn.IFNA(VLOOKUP(F23,#REF!,6,0),"")</f>
        <v>#REF!</v>
      </c>
      <c r="I23" s="778" t="e">
        <f>_xlfn.IFNA(VLOOKUP(G23,#REF!,6,0),"")</f>
        <v>#REF!</v>
      </c>
      <c r="J23" s="935"/>
      <c r="L23" s="932"/>
      <c r="M23" s="932"/>
      <c r="N23" s="932"/>
      <c r="O23" s="932"/>
      <c r="P23" s="920"/>
      <c r="Q23" s="920"/>
      <c r="R23" s="920"/>
      <c r="S23" s="920"/>
      <c r="V23" s="735" t="s">
        <v>1336</v>
      </c>
      <c r="W23" s="737" t="s">
        <v>1337</v>
      </c>
      <c r="X23" s="736" t="s">
        <v>577</v>
      </c>
      <c r="Y23" s="737" t="s">
        <v>1102</v>
      </c>
      <c r="Z23" s="737" t="s">
        <v>1355</v>
      </c>
      <c r="AA23" s="736" t="s">
        <v>1346</v>
      </c>
      <c r="AB23" s="755" t="s">
        <v>1541</v>
      </c>
      <c r="AD23">
        <f t="shared" si="1"/>
        <v>1</v>
      </c>
      <c r="AF23" t="s">
        <v>1545</v>
      </c>
      <c r="AG23">
        <f t="shared" si="2"/>
        <v>1</v>
      </c>
      <c r="AH23">
        <f t="shared" si="3"/>
        <v>1</v>
      </c>
      <c r="AI23">
        <f t="shared" si="0"/>
        <v>0</v>
      </c>
    </row>
    <row r="24" spans="1:35" ht="21.75" customHeight="1">
      <c r="A24" s="774" t="s">
        <v>1989</v>
      </c>
      <c r="B24" s="778" t="s">
        <v>1670</v>
      </c>
      <c r="C24" s="798" t="e">
        <f>_xlfn.IFNA(VLOOKUP($B24,#REF!,2,0),"")</f>
        <v>#REF!</v>
      </c>
      <c r="D24" s="778">
        <f t="shared" si="5"/>
        <v>0</v>
      </c>
      <c r="E24" s="778" t="s">
        <v>1878</v>
      </c>
      <c r="F24" s="903" t="e">
        <f>_xlfn.IFNA(VLOOKUP($B24,#REF!,4,0),"")</f>
        <v>#REF!</v>
      </c>
      <c r="G24" s="778" t="s">
        <v>1053</v>
      </c>
      <c r="H24" s="778" t="e">
        <f>_xlfn.IFNA(VLOOKUP(F24,#REF!,6,0),"")</f>
        <v>#REF!</v>
      </c>
      <c r="I24" s="778" t="e">
        <f>_xlfn.IFNA(VLOOKUP(G24,#REF!,6,0),"")</f>
        <v>#REF!</v>
      </c>
      <c r="J24" s="935"/>
      <c r="L24" s="932"/>
      <c r="M24" s="932"/>
      <c r="N24" s="932"/>
      <c r="O24" s="932"/>
      <c r="P24" s="920"/>
      <c r="Q24" s="920"/>
      <c r="R24" s="920"/>
      <c r="S24" s="920"/>
      <c r="V24" s="735" t="s">
        <v>1336</v>
      </c>
      <c r="W24" s="737" t="s">
        <v>1337</v>
      </c>
      <c r="X24" s="736" t="s">
        <v>577</v>
      </c>
      <c r="Y24" s="737" t="s">
        <v>1356</v>
      </c>
      <c r="Z24" s="737" t="s">
        <v>1355</v>
      </c>
      <c r="AA24" s="736" t="s">
        <v>1354</v>
      </c>
      <c r="AB24" s="755" t="s">
        <v>1676</v>
      </c>
      <c r="AD24">
        <f t="shared" si="1"/>
        <v>1</v>
      </c>
      <c r="AF24" t="s">
        <v>1546</v>
      </c>
      <c r="AG24">
        <f t="shared" si="2"/>
        <v>1</v>
      </c>
      <c r="AH24">
        <f t="shared" si="3"/>
        <v>1</v>
      </c>
      <c r="AI24">
        <f t="shared" si="0"/>
        <v>0</v>
      </c>
    </row>
    <row r="25" spans="1:35" ht="21.75" customHeight="1">
      <c r="A25" s="774" t="s">
        <v>1989</v>
      </c>
      <c r="B25" s="778" t="s">
        <v>1542</v>
      </c>
      <c r="C25" s="798" t="e">
        <f>_xlfn.IFNA(VLOOKUP($B25,#REF!,2,0),"")</f>
        <v>#REF!</v>
      </c>
      <c r="D25" s="778">
        <f t="shared" si="5"/>
        <v>0</v>
      </c>
      <c r="E25" s="778" t="s">
        <v>1878</v>
      </c>
      <c r="F25" s="903" t="e">
        <f>_xlfn.IFNA(VLOOKUP($B25,#REF!,4,0),"")</f>
        <v>#REF!</v>
      </c>
      <c r="G25" s="778" t="s">
        <v>1053</v>
      </c>
      <c r="H25" s="778" t="e">
        <f>_xlfn.IFNA(VLOOKUP(F25,#REF!,6,0),"")</f>
        <v>#REF!</v>
      </c>
      <c r="I25" s="778" t="e">
        <f>_xlfn.IFNA(VLOOKUP(G25,#REF!,6,0),"")</f>
        <v>#REF!</v>
      </c>
      <c r="J25" s="935"/>
      <c r="L25" s="932"/>
      <c r="M25" s="932"/>
      <c r="N25" s="932"/>
      <c r="O25" s="932"/>
      <c r="P25" s="920"/>
      <c r="Q25" s="920"/>
      <c r="R25" s="920"/>
      <c r="S25" s="920"/>
      <c r="V25" s="735" t="s">
        <v>1336</v>
      </c>
      <c r="W25" s="737" t="s">
        <v>1337</v>
      </c>
      <c r="X25" s="736" t="s">
        <v>577</v>
      </c>
      <c r="Y25" s="737" t="s">
        <v>1357</v>
      </c>
      <c r="Z25" s="737" t="s">
        <v>1358</v>
      </c>
      <c r="AA25" s="736" t="s">
        <v>1359</v>
      </c>
      <c r="AB25" s="755" t="s">
        <v>1670</v>
      </c>
      <c r="AD25">
        <f t="shared" si="1"/>
        <v>1</v>
      </c>
      <c r="AF25" t="s">
        <v>1538</v>
      </c>
      <c r="AG25">
        <f t="shared" si="2"/>
        <v>1</v>
      </c>
      <c r="AH25">
        <f t="shared" si="3"/>
        <v>1</v>
      </c>
      <c r="AI25">
        <f t="shared" si="0"/>
        <v>0</v>
      </c>
    </row>
    <row r="26" spans="1:35" ht="21.75" customHeight="1">
      <c r="A26" s="774" t="s">
        <v>1989</v>
      </c>
      <c r="B26" s="778" t="s">
        <v>1543</v>
      </c>
      <c r="C26" s="798" t="e">
        <f>_xlfn.IFNA(VLOOKUP($B26,#REF!,2,0),"")</f>
        <v>#REF!</v>
      </c>
      <c r="D26" s="778">
        <f t="shared" si="5"/>
        <v>0</v>
      </c>
      <c r="E26" s="778" t="s">
        <v>1878</v>
      </c>
      <c r="F26" s="903" t="e">
        <f>_xlfn.IFNA(VLOOKUP($B26,#REF!,4,0),"")</f>
        <v>#REF!</v>
      </c>
      <c r="G26" s="778" t="s">
        <v>1053</v>
      </c>
      <c r="H26" s="778" t="e">
        <f>_xlfn.IFNA(VLOOKUP(F26,#REF!,6,0),"")</f>
        <v>#REF!</v>
      </c>
      <c r="I26" s="778" t="e">
        <f>_xlfn.IFNA(VLOOKUP(G26,#REF!,6,0),"")</f>
        <v>#REF!</v>
      </c>
      <c r="J26" s="935"/>
      <c r="L26" s="932"/>
      <c r="M26" s="932"/>
      <c r="N26" s="932"/>
      <c r="O26" s="932"/>
      <c r="P26" s="920"/>
      <c r="Q26" s="920"/>
      <c r="R26" s="920"/>
      <c r="S26" s="920"/>
      <c r="V26" s="735" t="s">
        <v>1336</v>
      </c>
      <c r="W26" s="737" t="s">
        <v>1337</v>
      </c>
      <c r="X26" s="736" t="s">
        <v>577</v>
      </c>
      <c r="Y26" s="737" t="s">
        <v>1100</v>
      </c>
      <c r="Z26" s="737" t="s">
        <v>1360</v>
      </c>
      <c r="AA26" s="737" t="s">
        <v>1361</v>
      </c>
      <c r="AB26" s="755" t="s">
        <v>1542</v>
      </c>
      <c r="AD26">
        <f t="shared" si="1"/>
        <v>1</v>
      </c>
      <c r="AF26" s="553" t="s">
        <v>1686</v>
      </c>
      <c r="AG26" s="553">
        <f t="shared" si="2"/>
        <v>0</v>
      </c>
      <c r="AH26" s="553">
        <f t="shared" si="3"/>
        <v>0</v>
      </c>
      <c r="AI26" s="553" t="e">
        <f t="shared" si="0"/>
        <v>#N/A</v>
      </c>
    </row>
    <row r="27" spans="1:35" ht="21.75" customHeight="1">
      <c r="A27" s="774" t="s">
        <v>1989</v>
      </c>
      <c r="B27" s="778" t="s">
        <v>1544</v>
      </c>
      <c r="C27" s="798" t="e">
        <f>_xlfn.IFNA(VLOOKUP($B27,#REF!,2,0),"")</f>
        <v>#REF!</v>
      </c>
      <c r="D27" s="778">
        <f t="shared" si="5"/>
        <v>0</v>
      </c>
      <c r="E27" s="778" t="s">
        <v>1878</v>
      </c>
      <c r="F27" s="903" t="e">
        <f>_xlfn.IFNA(VLOOKUP($B27,#REF!,4,0),"")</f>
        <v>#REF!</v>
      </c>
      <c r="G27" s="778" t="s">
        <v>1053</v>
      </c>
      <c r="H27" s="778" t="e">
        <f>_xlfn.IFNA(VLOOKUP(F27,#REF!,6,0),"")</f>
        <v>#REF!</v>
      </c>
      <c r="I27" s="778" t="e">
        <f>_xlfn.IFNA(VLOOKUP(G27,#REF!,6,0),"")</f>
        <v>#REF!</v>
      </c>
      <c r="J27" s="935"/>
      <c r="L27" s="932"/>
      <c r="M27" s="932"/>
      <c r="N27" s="932"/>
      <c r="O27" s="932"/>
      <c r="P27" s="920"/>
      <c r="Q27" s="920"/>
      <c r="R27" s="920"/>
      <c r="S27" s="920"/>
      <c r="V27" s="735" t="s">
        <v>1336</v>
      </c>
      <c r="W27" s="737" t="s">
        <v>1337</v>
      </c>
      <c r="X27" s="736" t="s">
        <v>577</v>
      </c>
      <c r="Y27" s="737" t="s">
        <v>1096</v>
      </c>
      <c r="Z27" s="737" t="s">
        <v>1362</v>
      </c>
      <c r="AA27" s="737" t="s">
        <v>1363</v>
      </c>
      <c r="AB27" s="755" t="s">
        <v>1543</v>
      </c>
      <c r="AD27">
        <f t="shared" si="1"/>
        <v>1</v>
      </c>
      <c r="AF27" t="s">
        <v>1539</v>
      </c>
      <c r="AG27">
        <f t="shared" si="2"/>
        <v>1</v>
      </c>
      <c r="AH27">
        <f t="shared" si="3"/>
        <v>1</v>
      </c>
      <c r="AI27">
        <f t="shared" si="0"/>
        <v>0</v>
      </c>
    </row>
    <row r="28" spans="1:35" ht="21.75" customHeight="1">
      <c r="A28" s="774" t="s">
        <v>1989</v>
      </c>
      <c r="B28" s="775" t="s">
        <v>1545</v>
      </c>
      <c r="C28" s="797" t="e">
        <f>_xlfn.IFNA(VLOOKUP($B28,#REF!,2,0),"")</f>
        <v>#REF!</v>
      </c>
      <c r="D28" s="775">
        <f t="shared" si="5"/>
        <v>0</v>
      </c>
      <c r="E28" s="775" t="s">
        <v>1878</v>
      </c>
      <c r="F28" s="901" t="e">
        <f>_xlfn.IFNA(VLOOKUP($B28,#REF!,4,0),"")</f>
        <v>#REF!</v>
      </c>
      <c r="G28" s="809" t="s">
        <v>1892</v>
      </c>
      <c r="H28" s="775" t="e">
        <f>_xlfn.IFNA(VLOOKUP(F28,#REF!,6,0),"")</f>
        <v>#REF!</v>
      </c>
      <c r="I28" s="775" t="e">
        <f>_xlfn.IFNA(VLOOKUP(G28,#REF!,6,0),"")</f>
        <v>#REF!</v>
      </c>
      <c r="J28" s="935"/>
      <c r="L28" s="932"/>
      <c r="M28" s="932"/>
      <c r="N28" s="932"/>
      <c r="O28" s="932"/>
      <c r="P28" s="920"/>
      <c r="Q28" s="920"/>
      <c r="R28" s="920"/>
      <c r="S28" s="920"/>
      <c r="V28" s="735" t="s">
        <v>1336</v>
      </c>
      <c r="W28" s="737" t="s">
        <v>1337</v>
      </c>
      <c r="X28" s="736" t="s">
        <v>577</v>
      </c>
      <c r="Y28" s="737" t="s">
        <v>1364</v>
      </c>
      <c r="Z28" s="737" t="s">
        <v>1355</v>
      </c>
      <c r="AA28" s="737" t="s">
        <v>1354</v>
      </c>
      <c r="AB28" s="755" t="s">
        <v>1544</v>
      </c>
      <c r="AD28">
        <f t="shared" si="1"/>
        <v>1</v>
      </c>
      <c r="AF28" s="790" t="s">
        <v>1540</v>
      </c>
      <c r="AG28" s="791">
        <f>COUNTIF($B$3:$B$65,"EU CR2-A")</f>
        <v>1</v>
      </c>
      <c r="AH28" s="791">
        <f>COUNTIF($AB$3:$AB$110,"EU CR2-A")</f>
        <v>1</v>
      </c>
      <c r="AI28" s="791" t="str">
        <f>VLOOKUP("EU CR2-A",$AB$3:$AC$110,2,0)</f>
        <v>EU CR2a показваме като EU CR2-A</v>
      </c>
    </row>
    <row r="29" spans="1:35" ht="21.75" customHeight="1">
      <c r="A29" s="774" t="s">
        <v>1989</v>
      </c>
      <c r="B29" s="778" t="s">
        <v>1546</v>
      </c>
      <c r="C29" s="798" t="e">
        <f>_xlfn.IFNA(VLOOKUP($B29,#REF!,2,0),"")</f>
        <v>#REF!</v>
      </c>
      <c r="D29" s="778">
        <f t="shared" si="5"/>
        <v>0</v>
      </c>
      <c r="E29" s="778" t="s">
        <v>1878</v>
      </c>
      <c r="F29" s="903" t="e">
        <f>_xlfn.IFNA(VLOOKUP($B29,#REF!,4,0),"")</f>
        <v>#REF!</v>
      </c>
      <c r="G29" s="778" t="s">
        <v>1053</v>
      </c>
      <c r="H29" s="778" t="e">
        <f>_xlfn.IFNA(VLOOKUP(F29,#REF!,6,0),"")</f>
        <v>#REF!</v>
      </c>
      <c r="I29" s="778" t="e">
        <f>_xlfn.IFNA(VLOOKUP(G29,#REF!,6,0),"")</f>
        <v>#REF!</v>
      </c>
      <c r="J29" s="935"/>
      <c r="L29" s="932"/>
      <c r="M29" s="932"/>
      <c r="N29" s="932"/>
      <c r="O29" s="932"/>
      <c r="P29" s="920"/>
      <c r="Q29" s="920"/>
      <c r="R29" s="920"/>
      <c r="S29" s="920"/>
      <c r="V29" s="735" t="s">
        <v>1336</v>
      </c>
      <c r="W29" s="737" t="s">
        <v>1337</v>
      </c>
      <c r="X29" s="736" t="s">
        <v>577</v>
      </c>
      <c r="Y29" s="737" t="s">
        <v>1098</v>
      </c>
      <c r="Z29" s="737" t="s">
        <v>1355</v>
      </c>
      <c r="AA29" s="736" t="s">
        <v>1346</v>
      </c>
      <c r="AB29" s="755" t="s">
        <v>1545</v>
      </c>
      <c r="AD29">
        <f t="shared" si="1"/>
        <v>1</v>
      </c>
      <c r="AF29" t="s">
        <v>1671</v>
      </c>
      <c r="AG29">
        <f t="shared" si="2"/>
        <v>1</v>
      </c>
      <c r="AH29">
        <f t="shared" ref="AH29:AH53" si="6">COUNTIF($AB$3:$AB$110,AF29)</f>
        <v>1</v>
      </c>
      <c r="AI29">
        <f t="shared" ref="AI29:AI53" si="7">VLOOKUP($AF29,$AB$3:$AC$110,2,0)</f>
        <v>0</v>
      </c>
    </row>
    <row r="30" spans="1:35" ht="21.75" customHeight="1">
      <c r="A30" s="774" t="s">
        <v>1989</v>
      </c>
      <c r="B30" s="778" t="s">
        <v>1539</v>
      </c>
      <c r="C30" s="798" t="e">
        <f>_xlfn.IFNA(VLOOKUP($B30,#REF!,2,0),"")</f>
        <v>#REF!</v>
      </c>
      <c r="D30" s="778">
        <f t="shared" si="5"/>
        <v>0</v>
      </c>
      <c r="E30" s="778" t="s">
        <v>1878</v>
      </c>
      <c r="F30" s="903" t="e">
        <f>_xlfn.IFNA(VLOOKUP($B30,#REF!,4,0),"")</f>
        <v>#REF!</v>
      </c>
      <c r="G30" s="778" t="s">
        <v>1053</v>
      </c>
      <c r="H30" s="778" t="e">
        <f>_xlfn.IFNA(VLOOKUP(F30,#REF!,6,0),"")</f>
        <v>#REF!</v>
      </c>
      <c r="I30" s="778" t="e">
        <f>_xlfn.IFNA(VLOOKUP(G30,#REF!,6,0),"")</f>
        <v>#REF!</v>
      </c>
      <c r="J30" s="935"/>
      <c r="L30" s="932"/>
      <c r="M30" s="932"/>
      <c r="N30" s="932"/>
      <c r="O30" s="932"/>
      <c r="P30" s="920"/>
      <c r="Q30" s="920"/>
      <c r="R30" s="920"/>
      <c r="S30" s="920"/>
      <c r="V30" s="735" t="s">
        <v>1336</v>
      </c>
      <c r="W30" s="737" t="s">
        <v>1337</v>
      </c>
      <c r="X30" s="736" t="s">
        <v>577</v>
      </c>
      <c r="Y30" s="737" t="s">
        <v>1099</v>
      </c>
      <c r="Z30" s="737" t="s">
        <v>1355</v>
      </c>
      <c r="AA30" s="736" t="s">
        <v>1354</v>
      </c>
      <c r="AB30" s="755" t="s">
        <v>1546</v>
      </c>
      <c r="AD30">
        <f t="shared" si="1"/>
        <v>1</v>
      </c>
      <c r="AF30" t="s">
        <v>1674</v>
      </c>
      <c r="AG30">
        <f t="shared" si="2"/>
        <v>1</v>
      </c>
      <c r="AH30">
        <f t="shared" si="6"/>
        <v>1</v>
      </c>
      <c r="AI30">
        <f t="shared" si="7"/>
        <v>0</v>
      </c>
    </row>
    <row r="31" spans="1:35" ht="21.75" customHeight="1">
      <c r="A31" s="774" t="s">
        <v>1989</v>
      </c>
      <c r="B31" s="778" t="s">
        <v>1757</v>
      </c>
      <c r="C31" s="798" t="e">
        <f>_xlfn.IFNA(VLOOKUP($B31,#REF!,2,0),"")</f>
        <v>#REF!</v>
      </c>
      <c r="D31" s="778">
        <f t="shared" si="5"/>
        <v>0</v>
      </c>
      <c r="E31" s="778" t="s">
        <v>1878</v>
      </c>
      <c r="F31" s="903" t="e">
        <f>_xlfn.IFNA(VLOOKUP($B31,#REF!,4,0),"")</f>
        <v>#REF!</v>
      </c>
      <c r="G31" s="778" t="s">
        <v>1053</v>
      </c>
      <c r="H31" s="778" t="e">
        <f>_xlfn.IFNA(VLOOKUP(F31,#REF!,6,0),"")</f>
        <v>#REF!</v>
      </c>
      <c r="I31" s="778" t="e">
        <f>_xlfn.IFNA(VLOOKUP(G31,#REF!,6,0),"")</f>
        <v>#REF!</v>
      </c>
      <c r="J31" s="935"/>
      <c r="L31" s="932"/>
      <c r="M31" s="932"/>
      <c r="N31" s="932"/>
      <c r="O31" s="932"/>
      <c r="P31" s="920"/>
      <c r="Q31" s="920"/>
      <c r="R31" s="920"/>
      <c r="S31" s="920"/>
      <c r="V31" s="735" t="s">
        <v>1367</v>
      </c>
      <c r="W31" s="737" t="s">
        <v>1368</v>
      </c>
      <c r="X31" s="736" t="s">
        <v>577</v>
      </c>
      <c r="Y31" s="737" t="s">
        <v>1372</v>
      </c>
      <c r="Z31" s="762" t="s">
        <v>1373</v>
      </c>
      <c r="AA31" s="736" t="s">
        <v>1374</v>
      </c>
      <c r="AB31" s="755" t="s">
        <v>1671</v>
      </c>
      <c r="AD31">
        <f t="shared" si="1"/>
        <v>1</v>
      </c>
      <c r="AF31" t="s">
        <v>1675</v>
      </c>
      <c r="AG31">
        <f t="shared" si="2"/>
        <v>1</v>
      </c>
      <c r="AH31">
        <f t="shared" si="6"/>
        <v>1</v>
      </c>
      <c r="AI31">
        <f t="shared" si="7"/>
        <v>0</v>
      </c>
    </row>
    <row r="32" spans="1:35" ht="21.75" customHeight="1">
      <c r="A32" s="774" t="s">
        <v>1989</v>
      </c>
      <c r="B32" s="776" t="s">
        <v>1675</v>
      </c>
      <c r="C32" s="800" t="e">
        <f>_xlfn.IFNA(VLOOKUP($B32,#REF!,2,0),"")</f>
        <v>#REF!</v>
      </c>
      <c r="D32" s="776">
        <f t="shared" si="5"/>
        <v>0</v>
      </c>
      <c r="E32" s="776" t="s">
        <v>1876</v>
      </c>
      <c r="F32" s="902" t="e">
        <f>_xlfn.IFNA(VLOOKUP($B32,#REF!,4,0),"")</f>
        <v>#REF!</v>
      </c>
      <c r="G32" s="776" t="s">
        <v>1171</v>
      </c>
      <c r="H32" s="776" t="e">
        <f>_xlfn.IFNA(VLOOKUP(F32,#REF!,6,0),"")</f>
        <v>#REF!</v>
      </c>
      <c r="I32" s="776" t="e">
        <f>_xlfn.IFNA(VLOOKUP(G32,#REF!,6,0),"")</f>
        <v>#REF!</v>
      </c>
      <c r="J32" s="935"/>
      <c r="L32" s="932"/>
      <c r="M32" s="932"/>
      <c r="N32" s="932"/>
      <c r="O32" s="932"/>
      <c r="P32" s="920"/>
      <c r="Q32" s="920"/>
      <c r="R32" s="920"/>
      <c r="S32" s="920"/>
      <c r="V32" s="735" t="s">
        <v>1377</v>
      </c>
      <c r="W32" s="737" t="s">
        <v>1378</v>
      </c>
      <c r="X32" s="736" t="s">
        <v>577</v>
      </c>
      <c r="Y32" s="737" t="s">
        <v>1382</v>
      </c>
      <c r="Z32" s="737" t="s">
        <v>1383</v>
      </c>
      <c r="AA32" s="736" t="s">
        <v>1384</v>
      </c>
      <c r="AB32" s="755" t="s">
        <v>1674</v>
      </c>
      <c r="AD32">
        <f t="shared" si="1"/>
        <v>1</v>
      </c>
      <c r="AF32" s="553" t="s">
        <v>1547</v>
      </c>
      <c r="AG32" s="553">
        <f t="shared" si="2"/>
        <v>0</v>
      </c>
      <c r="AH32" s="553">
        <f t="shared" si="6"/>
        <v>1</v>
      </c>
      <c r="AI32" s="553" t="str">
        <f t="shared" si="7"/>
        <v>Not appl – IRB approach</v>
      </c>
    </row>
    <row r="33" spans="1:35" ht="21.75" customHeight="1">
      <c r="A33" s="774" t="s">
        <v>1989</v>
      </c>
      <c r="B33" s="776" t="s">
        <v>1672</v>
      </c>
      <c r="C33" s="800" t="e">
        <f>_xlfn.IFNA(VLOOKUP($B33,#REF!,2,0),"")</f>
        <v>#REF!</v>
      </c>
      <c r="D33" s="776">
        <f t="shared" si="5"/>
        <v>0</v>
      </c>
      <c r="E33" s="807" t="s">
        <v>1875</v>
      </c>
      <c r="F33" s="902" t="e">
        <f>_xlfn.IFNA(VLOOKUP($B33,#REF!,4,0),"")</f>
        <v>#REF!</v>
      </c>
      <c r="G33" s="776" t="s">
        <v>1171</v>
      </c>
      <c r="H33" s="776" t="e">
        <f>_xlfn.IFNA(VLOOKUP(F33,#REF!,6,0),"")</f>
        <v>#REF!</v>
      </c>
      <c r="I33" s="776" t="e">
        <f>_xlfn.IFNA(VLOOKUP(G33,#REF!,6,0),"")</f>
        <v>#REF!</v>
      </c>
      <c r="J33" s="935"/>
      <c r="L33" s="932"/>
      <c r="M33" s="932"/>
      <c r="N33" s="932"/>
      <c r="O33" s="932"/>
      <c r="P33" s="920"/>
      <c r="Q33" s="920"/>
      <c r="R33" s="920"/>
      <c r="S33" s="920"/>
      <c r="V33" s="735" t="s">
        <v>1377</v>
      </c>
      <c r="W33" s="737" t="s">
        <v>1378</v>
      </c>
      <c r="X33" s="736" t="s">
        <v>577</v>
      </c>
      <c r="Y33" s="737" t="s">
        <v>1385</v>
      </c>
      <c r="Z33" s="736" t="s">
        <v>1386</v>
      </c>
      <c r="AA33" s="736" t="s">
        <v>1387</v>
      </c>
      <c r="AB33" s="755" t="s">
        <v>1675</v>
      </c>
      <c r="AD33">
        <f t="shared" si="1"/>
        <v>1</v>
      </c>
      <c r="AF33" s="553" t="s">
        <v>1680</v>
      </c>
      <c r="AG33" s="553">
        <f t="shared" si="2"/>
        <v>0</v>
      </c>
      <c r="AH33" s="553">
        <f t="shared" si="6"/>
        <v>0</v>
      </c>
      <c r="AI33" s="553" t="e">
        <f t="shared" si="7"/>
        <v>#N/A</v>
      </c>
    </row>
    <row r="34" spans="1:35" ht="21.75" customHeight="1">
      <c r="A34" s="774" t="s">
        <v>1989</v>
      </c>
      <c r="B34" s="776" t="s">
        <v>1758</v>
      </c>
      <c r="C34" s="776" t="e">
        <f>_xlfn.IFNA(VLOOKUP($B34,#REF!,2,0),"")</f>
        <v>#REF!</v>
      </c>
      <c r="D34" s="776" t="s">
        <v>1421</v>
      </c>
      <c r="E34" s="807" t="s">
        <v>1875</v>
      </c>
      <c r="F34" s="902" t="e">
        <f>_xlfn.IFNA(VLOOKUP($B34,#REF!,4,0),"")</f>
        <v>#REF!</v>
      </c>
      <c r="G34" s="776" t="s">
        <v>1171</v>
      </c>
      <c r="H34" s="776" t="e">
        <f>_xlfn.IFNA(VLOOKUP(F34,#REF!,6,0),"")</f>
        <v>#REF!</v>
      </c>
      <c r="I34" s="776" t="e">
        <f>_xlfn.IFNA(VLOOKUP(G34,#REF!,6,0),"")</f>
        <v>#REF!</v>
      </c>
      <c r="J34" s="935"/>
      <c r="L34" s="932"/>
      <c r="M34" s="932"/>
      <c r="N34" s="932"/>
      <c r="O34" s="932"/>
      <c r="P34" s="920"/>
      <c r="Q34" s="920"/>
      <c r="R34" s="920"/>
      <c r="S34" s="920"/>
      <c r="V34" s="735" t="s">
        <v>1421</v>
      </c>
      <c r="W34" s="737" t="s">
        <v>1422</v>
      </c>
      <c r="X34" s="736" t="s">
        <v>577</v>
      </c>
      <c r="Y34" s="737" t="s">
        <v>250</v>
      </c>
      <c r="Z34" s="763" t="s">
        <v>1426</v>
      </c>
      <c r="AA34" s="736" t="s">
        <v>1427</v>
      </c>
      <c r="AB34" s="755" t="s">
        <v>1755</v>
      </c>
      <c r="AD34">
        <f t="shared" si="1"/>
        <v>1</v>
      </c>
      <c r="AF34" s="553" t="s">
        <v>1682</v>
      </c>
      <c r="AG34" s="553">
        <f t="shared" si="2"/>
        <v>0</v>
      </c>
      <c r="AH34" s="553">
        <f t="shared" si="6"/>
        <v>1</v>
      </c>
      <c r="AI34" s="553" t="str">
        <f t="shared" si="7"/>
        <v>Not appl – IRB approach</v>
      </c>
    </row>
    <row r="35" spans="1:35" ht="21.75" customHeight="1">
      <c r="A35" s="774" t="s">
        <v>1989</v>
      </c>
      <c r="B35" s="776" t="s">
        <v>1690</v>
      </c>
      <c r="C35" s="800" t="e">
        <f>_xlfn.IFNA(VLOOKUP($B35,#REF!,2,0),"")</f>
        <v>#REF!</v>
      </c>
      <c r="D35" s="776">
        <f t="shared" ref="D35:D44" si="8">INDEX($1:$1048576,MATCH(B35,AB:AB,0),14)</f>
        <v>0</v>
      </c>
      <c r="E35" s="807" t="s">
        <v>1875</v>
      </c>
      <c r="F35" s="902" t="e">
        <f>_xlfn.IFNA(VLOOKUP($B35,#REF!,4,0),"")</f>
        <v>#REF!</v>
      </c>
      <c r="G35" s="776" t="s">
        <v>1171</v>
      </c>
      <c r="H35" s="776" t="e">
        <f>_xlfn.IFNA(VLOOKUP(F35,#REF!,6,0),"")</f>
        <v>#REF!</v>
      </c>
      <c r="I35" s="776" t="e">
        <f>_xlfn.IFNA(VLOOKUP(G35,#REF!,6,0),"")</f>
        <v>#REF!</v>
      </c>
      <c r="J35" s="935"/>
      <c r="L35" s="932"/>
      <c r="M35" s="932"/>
      <c r="N35" s="932"/>
      <c r="O35" s="932"/>
      <c r="P35" s="920"/>
      <c r="Q35" s="920"/>
      <c r="R35" s="920"/>
      <c r="S35" s="920"/>
      <c r="V35" s="735" t="s">
        <v>1421</v>
      </c>
      <c r="W35" s="737" t="s">
        <v>1422</v>
      </c>
      <c r="X35" s="736" t="s">
        <v>577</v>
      </c>
      <c r="Y35" s="737" t="s">
        <v>1431</v>
      </c>
      <c r="Z35" s="737" t="s">
        <v>1432</v>
      </c>
      <c r="AA35" s="736" t="s">
        <v>1433</v>
      </c>
      <c r="AB35" s="755" t="s">
        <v>1672</v>
      </c>
      <c r="AD35">
        <f t="shared" si="1"/>
        <v>1</v>
      </c>
      <c r="AF35" s="553" t="s">
        <v>1681</v>
      </c>
      <c r="AG35" s="553">
        <f t="shared" si="2"/>
        <v>0</v>
      </c>
      <c r="AH35" s="553">
        <f t="shared" si="6"/>
        <v>1</v>
      </c>
      <c r="AI35" s="553" t="str">
        <f t="shared" si="7"/>
        <v>Not appl – IRB approach</v>
      </c>
    </row>
    <row r="36" spans="1:35" ht="21.75" customHeight="1">
      <c r="A36" s="774" t="s">
        <v>1989</v>
      </c>
      <c r="B36" s="776" t="s">
        <v>1691</v>
      </c>
      <c r="C36" s="800" t="e">
        <f>_xlfn.IFNA(VLOOKUP($B36,#REF!,2,0),"")</f>
        <v>#REF!</v>
      </c>
      <c r="D36" s="776">
        <f t="shared" si="8"/>
        <v>0</v>
      </c>
      <c r="E36" s="807" t="s">
        <v>1875</v>
      </c>
      <c r="F36" s="902" t="e">
        <f>_xlfn.IFNA(VLOOKUP($B36,#REF!,4,0),"")</f>
        <v>#REF!</v>
      </c>
      <c r="G36" s="776" t="s">
        <v>1171</v>
      </c>
      <c r="H36" s="776" t="e">
        <f>_xlfn.IFNA(VLOOKUP(F36,#REF!,6,0),"")</f>
        <v>#REF!</v>
      </c>
      <c r="I36" s="776" t="e">
        <f>_xlfn.IFNA(VLOOKUP(G36,#REF!,6,0),"")</f>
        <v>#REF!</v>
      </c>
      <c r="J36" s="935"/>
      <c r="L36" s="932"/>
      <c r="M36" s="932"/>
      <c r="N36" s="932"/>
      <c r="O36" s="932"/>
      <c r="P36" s="920"/>
      <c r="Q36" s="920"/>
      <c r="R36" s="920"/>
      <c r="S36" s="920"/>
      <c r="V36" s="735" t="s">
        <v>1421</v>
      </c>
      <c r="W36" s="737" t="s">
        <v>1422</v>
      </c>
      <c r="X36" s="736" t="s">
        <v>577</v>
      </c>
      <c r="Y36" s="737" t="s">
        <v>1436</v>
      </c>
      <c r="Z36" s="763" t="s">
        <v>1437</v>
      </c>
      <c r="AA36" s="736" t="s">
        <v>1438</v>
      </c>
      <c r="AB36" s="755" t="s">
        <v>1690</v>
      </c>
      <c r="AC36" s="767" t="s">
        <v>1870</v>
      </c>
      <c r="AD36">
        <f t="shared" si="1"/>
        <v>1</v>
      </c>
      <c r="AF36" s="553" t="s">
        <v>1683</v>
      </c>
      <c r="AG36" s="553">
        <f t="shared" si="2"/>
        <v>0</v>
      </c>
      <c r="AH36" s="553">
        <f t="shared" si="6"/>
        <v>1</v>
      </c>
      <c r="AI36" s="553" t="str">
        <f t="shared" si="7"/>
        <v>Not appl – IRB approach</v>
      </c>
    </row>
    <row r="37" spans="1:35" ht="21.75" customHeight="1">
      <c r="A37" s="774" t="s">
        <v>1989</v>
      </c>
      <c r="B37" s="779" t="s">
        <v>1049</v>
      </c>
      <c r="C37" s="780" t="e">
        <f>_xlfn.IFNA(VLOOKUP($B37,#REF!,2,0),"")</f>
        <v>#REF!</v>
      </c>
      <c r="D37" s="779">
        <f t="shared" si="8"/>
        <v>0</v>
      </c>
      <c r="E37" s="779" t="s">
        <v>1879</v>
      </c>
      <c r="F37" s="904" t="e">
        <f>_xlfn.IFNA(VLOOKUP($B37,#REF!,4,0),"")</f>
        <v>#REF!</v>
      </c>
      <c r="G37" s="779" t="s">
        <v>650</v>
      </c>
      <c r="H37" s="780" t="e">
        <f>_xlfn.IFNA(VLOOKUP(F37,#REF!,6,0),"")</f>
        <v>#REF!</v>
      </c>
      <c r="I37" s="780" t="e">
        <f>_xlfn.IFNA(VLOOKUP(G37,#REF!,6,0),"")</f>
        <v>#REF!</v>
      </c>
      <c r="J37" s="935"/>
      <c r="L37" s="932"/>
      <c r="M37" s="932"/>
      <c r="N37" s="932"/>
      <c r="O37" s="932"/>
      <c r="P37" s="920"/>
      <c r="Q37" s="920"/>
      <c r="R37" s="920"/>
      <c r="S37" s="920"/>
      <c r="V37" s="735" t="s">
        <v>1421</v>
      </c>
      <c r="W37" s="737" t="s">
        <v>1422</v>
      </c>
      <c r="X37" s="736" t="s">
        <v>577</v>
      </c>
      <c r="Y37" s="737" t="s">
        <v>1439</v>
      </c>
      <c r="Z37" s="764" t="s">
        <v>1440</v>
      </c>
      <c r="AA37" s="736" t="s">
        <v>1441</v>
      </c>
      <c r="AB37" s="755" t="s">
        <v>1691</v>
      </c>
      <c r="AD37">
        <f t="shared" si="1"/>
        <v>1</v>
      </c>
      <c r="AF37" s="553" t="s">
        <v>1684</v>
      </c>
      <c r="AG37" s="553">
        <f t="shared" si="2"/>
        <v>0</v>
      </c>
      <c r="AH37" s="553">
        <f t="shared" si="6"/>
        <v>1</v>
      </c>
      <c r="AI37" s="553" t="str">
        <f t="shared" si="7"/>
        <v>Not appl – IRB approach</v>
      </c>
    </row>
    <row r="38" spans="1:35" ht="21.75" customHeight="1">
      <c r="A38" s="774" t="s">
        <v>1989</v>
      </c>
      <c r="B38" s="779" t="s">
        <v>1050</v>
      </c>
      <c r="C38" s="780" t="e">
        <f>_xlfn.IFNA(VLOOKUP($B38,#REF!,2,0),"")</f>
        <v>#REF!</v>
      </c>
      <c r="D38" s="779">
        <f t="shared" si="8"/>
        <v>0</v>
      </c>
      <c r="E38" s="779" t="s">
        <v>1879</v>
      </c>
      <c r="F38" s="904" t="e">
        <f>_xlfn.IFNA(VLOOKUP($B38,#REF!,4,0),"")</f>
        <v>#REF!</v>
      </c>
      <c r="G38" s="779" t="s">
        <v>650</v>
      </c>
      <c r="H38" s="780" t="e">
        <f>_xlfn.IFNA(VLOOKUP(F38,#REF!,6,0),"")</f>
        <v>#REF!</v>
      </c>
      <c r="I38" s="780" t="e">
        <f>_xlfn.IFNA(VLOOKUP(G38,#REF!,6,0),"")</f>
        <v>#REF!</v>
      </c>
      <c r="J38" s="935"/>
      <c r="L38" s="932"/>
      <c r="M38" s="932"/>
      <c r="N38" s="932"/>
      <c r="O38" s="932"/>
      <c r="P38" s="920"/>
      <c r="Q38" s="920"/>
      <c r="R38" s="920"/>
      <c r="S38" s="920"/>
      <c r="V38" s="735" t="s">
        <v>1421</v>
      </c>
      <c r="W38" s="737" t="s">
        <v>1422</v>
      </c>
      <c r="X38" s="736" t="s">
        <v>577</v>
      </c>
      <c r="Y38" s="736" t="s">
        <v>1109</v>
      </c>
      <c r="Z38" s="764" t="s">
        <v>1445</v>
      </c>
      <c r="AA38" s="736" t="s">
        <v>1446</v>
      </c>
      <c r="AB38" s="755" t="s">
        <v>1091</v>
      </c>
      <c r="AD38">
        <f t="shared" si="1"/>
        <v>1</v>
      </c>
      <c r="AF38" s="553" t="s">
        <v>1685</v>
      </c>
      <c r="AG38" s="553">
        <f t="shared" si="2"/>
        <v>0</v>
      </c>
      <c r="AH38" s="553">
        <f t="shared" si="6"/>
        <v>1</v>
      </c>
      <c r="AI38" s="553" t="str">
        <f t="shared" si="7"/>
        <v>Not appl – IRB approach</v>
      </c>
    </row>
    <row r="39" spans="1:35" ht="21.75" customHeight="1">
      <c r="A39" s="774" t="s">
        <v>1989</v>
      </c>
      <c r="B39" s="779" t="s">
        <v>1658</v>
      </c>
      <c r="C39" s="802" t="e">
        <f>_xlfn.IFNA(VLOOKUP($B39,#REF!,2,0),"")</f>
        <v>#REF!</v>
      </c>
      <c r="D39" s="779">
        <f t="shared" si="8"/>
        <v>0</v>
      </c>
      <c r="E39" s="779"/>
      <c r="F39" s="905" t="e">
        <f>_xlfn.IFNA(VLOOKUP($B39,#REF!,4,0),"")</f>
        <v>#REF!</v>
      </c>
      <c r="G39" s="779" t="s">
        <v>650</v>
      </c>
      <c r="H39" s="781" t="e">
        <f>_xlfn.IFNA(VLOOKUP(F39,#REF!,6,0),"")</f>
        <v>#REF!</v>
      </c>
      <c r="I39" s="781" t="e">
        <f>_xlfn.IFNA(VLOOKUP(G39,#REF!,6,0),"")</f>
        <v>#REF!</v>
      </c>
      <c r="J39" s="935"/>
      <c r="L39" s="932"/>
      <c r="M39" s="932"/>
      <c r="N39" s="932"/>
      <c r="O39" s="932"/>
      <c r="P39" s="920"/>
      <c r="Q39" s="920"/>
      <c r="R39" s="920"/>
      <c r="S39" s="920"/>
      <c r="V39" s="735" t="s">
        <v>1468</v>
      </c>
      <c r="W39" s="737" t="s">
        <v>1469</v>
      </c>
      <c r="X39" s="736" t="s">
        <v>577</v>
      </c>
      <c r="Y39" s="737" t="s">
        <v>1473</v>
      </c>
      <c r="Z39" s="736" t="s">
        <v>1474</v>
      </c>
      <c r="AA39" s="736" t="s">
        <v>1475</v>
      </c>
      <c r="AB39" s="755" t="s">
        <v>1735</v>
      </c>
      <c r="AD39">
        <f t="shared" si="1"/>
        <v>1</v>
      </c>
      <c r="AF39" s="553" t="s">
        <v>1771</v>
      </c>
      <c r="AG39" s="553">
        <f t="shared" si="2"/>
        <v>0</v>
      </c>
      <c r="AH39" s="553">
        <f t="shared" si="6"/>
        <v>0</v>
      </c>
      <c r="AI39" s="553" t="e">
        <f t="shared" si="7"/>
        <v>#N/A</v>
      </c>
    </row>
    <row r="40" spans="1:35" ht="21.75" customHeight="1">
      <c r="A40" s="774" t="s">
        <v>1989</v>
      </c>
      <c r="B40" s="776" t="s">
        <v>1759</v>
      </c>
      <c r="C40" s="800" t="e">
        <f>_xlfn.IFNA(VLOOKUP($B40,#REF!,2,0),"")</f>
        <v>#REF!</v>
      </c>
      <c r="D40" s="776">
        <f t="shared" si="8"/>
        <v>0</v>
      </c>
      <c r="E40" s="776" t="s">
        <v>1880</v>
      </c>
      <c r="F40" s="902" t="s">
        <v>1559</v>
      </c>
      <c r="G40" s="776" t="s">
        <v>1171</v>
      </c>
      <c r="H40" s="776" t="e">
        <f>_xlfn.IFNA(VLOOKUP(F40,#REF!,6,0),"")</f>
        <v>#REF!</v>
      </c>
      <c r="I40" s="776" t="e">
        <f>_xlfn.IFNA(VLOOKUP(G40,#REF!,6,0),"")</f>
        <v>#REF!</v>
      </c>
      <c r="J40" s="935"/>
      <c r="L40" s="932"/>
      <c r="M40" s="932"/>
      <c r="N40" s="932"/>
      <c r="O40" s="932"/>
      <c r="P40" s="920"/>
      <c r="Q40" s="920"/>
      <c r="R40" s="920"/>
      <c r="S40" s="920"/>
      <c r="V40" s="735" t="s">
        <v>1492</v>
      </c>
      <c r="W40" s="736" t="s">
        <v>1493</v>
      </c>
      <c r="X40" s="736" t="s">
        <v>577</v>
      </c>
      <c r="Y40" s="737" t="s">
        <v>1108</v>
      </c>
      <c r="Z40" s="736" t="s">
        <v>1497</v>
      </c>
      <c r="AA40" s="736" t="s">
        <v>1496</v>
      </c>
      <c r="AB40" s="755" t="s">
        <v>1094</v>
      </c>
      <c r="AD40">
        <f t="shared" si="1"/>
        <v>1</v>
      </c>
      <c r="AF40" s="553" t="s">
        <v>1772</v>
      </c>
      <c r="AG40" s="553">
        <f t="shared" si="2"/>
        <v>0</v>
      </c>
      <c r="AH40" s="553">
        <f t="shared" si="6"/>
        <v>0</v>
      </c>
      <c r="AI40" s="553" t="e">
        <f t="shared" si="7"/>
        <v>#N/A</v>
      </c>
    </row>
    <row r="41" spans="1:35" ht="21.75" customHeight="1">
      <c r="A41" s="774" t="s">
        <v>1989</v>
      </c>
      <c r="B41" s="776" t="s">
        <v>1760</v>
      </c>
      <c r="C41" s="800" t="e">
        <f>_xlfn.IFNA(VLOOKUP($B41,#REF!,2,0),"")</f>
        <v>#REF!</v>
      </c>
      <c r="D41" s="776">
        <f t="shared" si="8"/>
        <v>0</v>
      </c>
      <c r="E41" s="776" t="s">
        <v>1880</v>
      </c>
      <c r="F41" s="902" t="s">
        <v>1559</v>
      </c>
      <c r="G41" s="776" t="s">
        <v>1171</v>
      </c>
      <c r="H41" s="776" t="e">
        <f>_xlfn.IFNA(VLOOKUP(F41,#REF!,6,0),"")</f>
        <v>#REF!</v>
      </c>
      <c r="I41" s="776" t="e">
        <f>_xlfn.IFNA(VLOOKUP(G41,#REF!,6,0),"")</f>
        <v>#REF!</v>
      </c>
      <c r="J41" s="935"/>
      <c r="L41" s="932"/>
      <c r="M41" s="932"/>
      <c r="N41" s="932"/>
      <c r="O41" s="932"/>
      <c r="P41" s="920"/>
      <c r="Q41" s="920"/>
      <c r="R41" s="920"/>
      <c r="S41" s="920"/>
      <c r="V41" s="735" t="s">
        <v>1500</v>
      </c>
      <c r="W41" s="737" t="s">
        <v>1501</v>
      </c>
      <c r="X41" s="736" t="s">
        <v>577</v>
      </c>
      <c r="Y41" s="737" t="s">
        <v>1505</v>
      </c>
      <c r="Z41" s="737" t="s">
        <v>1506</v>
      </c>
      <c r="AA41" s="736" t="s">
        <v>1507</v>
      </c>
      <c r="AB41" s="755" t="s">
        <v>1698</v>
      </c>
      <c r="AD41">
        <f t="shared" si="1"/>
        <v>1</v>
      </c>
      <c r="AF41" t="s">
        <v>1223</v>
      </c>
      <c r="AG41">
        <f t="shared" si="2"/>
        <v>1</v>
      </c>
      <c r="AH41">
        <f t="shared" si="6"/>
        <v>1</v>
      </c>
      <c r="AI41">
        <f t="shared" si="7"/>
        <v>0</v>
      </c>
    </row>
    <row r="42" spans="1:35" ht="21.75" customHeight="1">
      <c r="A42" s="774" t="s">
        <v>1989</v>
      </c>
      <c r="B42" s="776" t="s">
        <v>1761</v>
      </c>
      <c r="C42" s="800" t="e">
        <f>_xlfn.IFNA(VLOOKUP($B42,#REF!,2,0),"")</f>
        <v>#REF!</v>
      </c>
      <c r="D42" s="776">
        <f t="shared" si="8"/>
        <v>0</v>
      </c>
      <c r="E42" s="776" t="s">
        <v>1880</v>
      </c>
      <c r="F42" s="902" t="s">
        <v>1559</v>
      </c>
      <c r="G42" s="776" t="s">
        <v>1171</v>
      </c>
      <c r="H42" s="776" t="e">
        <f>_xlfn.IFNA(VLOOKUP(F42,#REF!,6,0),"")</f>
        <v>#REF!</v>
      </c>
      <c r="I42" s="776" t="e">
        <f>_xlfn.IFNA(VLOOKUP(G42,#REF!,6,0),"")</f>
        <v>#REF!</v>
      </c>
      <c r="J42" s="935"/>
      <c r="L42" s="932"/>
      <c r="M42" s="932"/>
      <c r="N42" s="932"/>
      <c r="O42" s="932"/>
      <c r="P42" s="920"/>
      <c r="Q42" s="920"/>
      <c r="R42" s="920"/>
      <c r="S42" s="920"/>
      <c r="V42" s="735" t="s">
        <v>1500</v>
      </c>
      <c r="W42" s="737" t="s">
        <v>1501</v>
      </c>
      <c r="X42" s="736" t="s">
        <v>577</v>
      </c>
      <c r="Y42" s="737" t="s">
        <v>1508</v>
      </c>
      <c r="Z42" s="737" t="s">
        <v>1509</v>
      </c>
      <c r="AA42" s="736" t="s">
        <v>1510</v>
      </c>
      <c r="AB42" s="755" t="s">
        <v>1699</v>
      </c>
      <c r="AD42">
        <f t="shared" si="1"/>
        <v>1</v>
      </c>
      <c r="AF42" t="s">
        <v>1049</v>
      </c>
      <c r="AG42">
        <f t="shared" si="2"/>
        <v>1</v>
      </c>
      <c r="AH42">
        <f t="shared" si="6"/>
        <v>1</v>
      </c>
      <c r="AI42">
        <f t="shared" si="7"/>
        <v>0</v>
      </c>
    </row>
    <row r="43" spans="1:35" ht="21.75" customHeight="1">
      <c r="A43" s="774" t="s">
        <v>1989</v>
      </c>
      <c r="B43" s="776" t="s">
        <v>1762</v>
      </c>
      <c r="C43" s="800" t="e">
        <f>_xlfn.IFNA(VLOOKUP($B43,#REF!,2,0),"")</f>
        <v>#REF!</v>
      </c>
      <c r="D43" s="776">
        <f t="shared" si="8"/>
        <v>0</v>
      </c>
      <c r="E43" s="776" t="s">
        <v>1881</v>
      </c>
      <c r="F43" s="902" t="s">
        <v>1553</v>
      </c>
      <c r="G43" s="776" t="s">
        <v>1171</v>
      </c>
      <c r="H43" s="776" t="e">
        <f>_xlfn.IFNA(VLOOKUP(F43,#REF!,6,0),"")</f>
        <v>#REF!</v>
      </c>
      <c r="I43" s="776" t="e">
        <f>_xlfn.IFNA(VLOOKUP(G43,#REF!,6,0),"")</f>
        <v>#REF!</v>
      </c>
      <c r="J43" s="935"/>
      <c r="L43" s="932"/>
      <c r="M43" s="932"/>
      <c r="N43" s="932"/>
      <c r="O43" s="932"/>
      <c r="P43" s="920"/>
      <c r="Q43" s="920"/>
      <c r="R43" s="920"/>
      <c r="S43" s="920"/>
      <c r="V43" s="735" t="s">
        <v>1500</v>
      </c>
      <c r="W43" s="737" t="s">
        <v>1501</v>
      </c>
      <c r="X43" s="736" t="s">
        <v>577</v>
      </c>
      <c r="Y43" s="737" t="s">
        <v>1511</v>
      </c>
      <c r="Z43" s="737" t="s">
        <v>1512</v>
      </c>
      <c r="AA43" s="736" t="s">
        <v>1513</v>
      </c>
      <c r="AB43" s="755" t="s">
        <v>1700</v>
      </c>
      <c r="AD43">
        <f t="shared" si="1"/>
        <v>1</v>
      </c>
      <c r="AF43" t="s">
        <v>1050</v>
      </c>
      <c r="AG43">
        <f t="shared" si="2"/>
        <v>1</v>
      </c>
      <c r="AH43">
        <f t="shared" si="6"/>
        <v>1</v>
      </c>
      <c r="AI43">
        <f t="shared" si="7"/>
        <v>0</v>
      </c>
    </row>
    <row r="44" spans="1:35" ht="21.75" customHeight="1">
      <c r="A44" s="774" t="s">
        <v>1989</v>
      </c>
      <c r="B44" s="776" t="s">
        <v>1763</v>
      </c>
      <c r="C44" s="800" t="e">
        <f>_xlfn.IFNA(VLOOKUP($B44,#REF!,2,0),"")</f>
        <v>#REF!</v>
      </c>
      <c r="D44" s="776">
        <f t="shared" si="8"/>
        <v>0</v>
      </c>
      <c r="E44" s="776" t="s">
        <v>1881</v>
      </c>
      <c r="F44" s="902" t="s">
        <v>1553</v>
      </c>
      <c r="G44" s="776" t="s">
        <v>1171</v>
      </c>
      <c r="H44" s="776" t="e">
        <f>_xlfn.IFNA(VLOOKUP(F44,#REF!,6,0),"")</f>
        <v>#REF!</v>
      </c>
      <c r="I44" s="776" t="e">
        <f>_xlfn.IFNA(VLOOKUP(G44,#REF!,6,0),"")</f>
        <v>#REF!</v>
      </c>
      <c r="J44" s="935"/>
      <c r="L44" s="932"/>
      <c r="M44" s="932"/>
      <c r="N44" s="932"/>
      <c r="O44" s="932"/>
      <c r="P44" s="920"/>
      <c r="Q44" s="920"/>
      <c r="R44" s="920"/>
      <c r="S44" s="920"/>
      <c r="V44" s="735" t="s">
        <v>1500</v>
      </c>
      <c r="W44" s="737" t="s">
        <v>1501</v>
      </c>
      <c r="X44" s="736" t="s">
        <v>577</v>
      </c>
      <c r="Y44" s="736" t="s">
        <v>1514</v>
      </c>
      <c r="Z44" s="736" t="s">
        <v>1515</v>
      </c>
      <c r="AA44" s="736" t="s">
        <v>1516</v>
      </c>
      <c r="AB44" s="755" t="s">
        <v>1701</v>
      </c>
      <c r="AD44">
        <f t="shared" si="1"/>
        <v>1</v>
      </c>
      <c r="AF44" t="s">
        <v>1759</v>
      </c>
      <c r="AG44">
        <f t="shared" si="2"/>
        <v>1</v>
      </c>
      <c r="AH44">
        <f t="shared" si="6"/>
        <v>1</v>
      </c>
      <c r="AI44">
        <f t="shared" si="7"/>
        <v>0</v>
      </c>
    </row>
    <row r="45" spans="1:35" ht="21.75" customHeight="1">
      <c r="A45" s="774" t="s">
        <v>1989</v>
      </c>
      <c r="B45" s="776" t="s">
        <v>1764</v>
      </c>
      <c r="C45" s="800" t="e">
        <f>_xlfn.IFNA(VLOOKUP($B45,#REF!,2,0),"")</f>
        <v>#REF!</v>
      </c>
      <c r="D45" s="776" t="s">
        <v>1241</v>
      </c>
      <c r="E45" s="776" t="s">
        <v>1886</v>
      </c>
      <c r="F45" s="902" t="e">
        <f>_xlfn.IFNA(VLOOKUP($B45,#REF!,4,0),"")</f>
        <v>#REF!</v>
      </c>
      <c r="G45" s="776" t="s">
        <v>1171</v>
      </c>
      <c r="H45" s="776" t="s">
        <v>1849</v>
      </c>
      <c r="I45" s="776"/>
      <c r="J45" s="935"/>
      <c r="L45" s="932"/>
      <c r="M45" s="932"/>
      <c r="N45" s="932"/>
      <c r="O45" s="932"/>
      <c r="P45" s="920"/>
      <c r="Q45" s="920"/>
      <c r="R45" s="920"/>
      <c r="S45" s="920"/>
      <c r="V45" s="735" t="s">
        <v>1500</v>
      </c>
      <c r="W45" s="737" t="s">
        <v>1501</v>
      </c>
      <c r="X45" s="736" t="s">
        <v>577</v>
      </c>
      <c r="Y45" s="736" t="s">
        <v>1517</v>
      </c>
      <c r="Z45" s="737" t="s">
        <v>1518</v>
      </c>
      <c r="AA45" s="736" t="s">
        <v>1516</v>
      </c>
      <c r="AB45" s="755" t="s">
        <v>1702</v>
      </c>
      <c r="AD45">
        <f t="shared" si="1"/>
        <v>1</v>
      </c>
      <c r="AF45" t="s">
        <v>1760</v>
      </c>
      <c r="AG45">
        <f t="shared" si="2"/>
        <v>1</v>
      </c>
      <c r="AH45">
        <f t="shared" si="6"/>
        <v>1</v>
      </c>
      <c r="AI45">
        <f t="shared" si="7"/>
        <v>0</v>
      </c>
    </row>
    <row r="46" spans="1:35" ht="21.75" customHeight="1">
      <c r="A46" s="774" t="s">
        <v>1989</v>
      </c>
      <c r="B46" s="776" t="s">
        <v>1765</v>
      </c>
      <c r="C46" s="800" t="e">
        <f>_xlfn.IFNA(VLOOKUP($B46,#REF!,2,0),"")</f>
        <v>#REF!</v>
      </c>
      <c r="D46" s="776" t="s">
        <v>1241</v>
      </c>
      <c r="E46" s="807" t="s">
        <v>1872</v>
      </c>
      <c r="F46" s="902" t="e">
        <f>_xlfn.IFNA(VLOOKUP($B46,#REF!,4,0),"")</f>
        <v>#REF!</v>
      </c>
      <c r="G46" s="776" t="s">
        <v>1171</v>
      </c>
      <c r="H46" s="776" t="s">
        <v>1849</v>
      </c>
      <c r="I46" s="776"/>
      <c r="J46" s="935"/>
      <c r="L46" s="932"/>
      <c r="M46" s="932"/>
      <c r="N46" s="932"/>
      <c r="O46" s="932"/>
      <c r="P46" s="920"/>
      <c r="Q46" s="920"/>
      <c r="R46" s="920"/>
      <c r="S46" s="920"/>
      <c r="V46" s="735" t="s">
        <v>1521</v>
      </c>
      <c r="W46" s="737" t="s">
        <v>1522</v>
      </c>
      <c r="X46" s="736" t="s">
        <v>577</v>
      </c>
      <c r="Y46" s="736" t="s">
        <v>1523</v>
      </c>
      <c r="Z46" s="736" t="s">
        <v>1524</v>
      </c>
      <c r="AA46" s="736" t="s">
        <v>1525</v>
      </c>
      <c r="AB46" s="755" t="s">
        <v>1704</v>
      </c>
      <c r="AD46">
        <f t="shared" si="1"/>
        <v>1</v>
      </c>
      <c r="AF46" t="s">
        <v>1761</v>
      </c>
      <c r="AG46">
        <f t="shared" si="2"/>
        <v>1</v>
      </c>
      <c r="AH46">
        <f t="shared" si="6"/>
        <v>1</v>
      </c>
      <c r="AI46">
        <f t="shared" si="7"/>
        <v>0</v>
      </c>
    </row>
    <row r="47" spans="1:35" ht="21.75" customHeight="1">
      <c r="A47" s="774" t="s">
        <v>1989</v>
      </c>
      <c r="B47" s="776" t="s">
        <v>1766</v>
      </c>
      <c r="C47" s="800" t="e">
        <f>_xlfn.IFNA(VLOOKUP($B47,#REF!,2,0),"")</f>
        <v>#REF!</v>
      </c>
      <c r="D47" s="776" t="s">
        <v>1241</v>
      </c>
      <c r="E47" s="776" t="s">
        <v>1886</v>
      </c>
      <c r="F47" s="902" t="e">
        <f>_xlfn.IFNA(VLOOKUP($B47,#REF!,4,0),"")</f>
        <v>#REF!</v>
      </c>
      <c r="G47" s="776" t="s">
        <v>1171</v>
      </c>
      <c r="H47" s="776" t="s">
        <v>1849</v>
      </c>
      <c r="I47" s="776"/>
      <c r="J47" s="935"/>
      <c r="L47" s="932"/>
      <c r="M47" s="932"/>
      <c r="N47" s="932"/>
      <c r="O47" s="932"/>
      <c r="P47" s="920"/>
      <c r="Q47" s="920"/>
      <c r="R47" s="920"/>
      <c r="S47" s="920"/>
      <c r="V47" s="735" t="s">
        <v>1521</v>
      </c>
      <c r="W47" s="737" t="s">
        <v>1522</v>
      </c>
      <c r="X47" s="736" t="s">
        <v>577</v>
      </c>
      <c r="Y47" s="736" t="s">
        <v>1526</v>
      </c>
      <c r="Z47" s="736" t="s">
        <v>1524</v>
      </c>
      <c r="AA47" s="736" t="s">
        <v>1525</v>
      </c>
      <c r="AB47" s="755" t="s">
        <v>1703</v>
      </c>
      <c r="AD47">
        <f t="shared" si="1"/>
        <v>1</v>
      </c>
      <c r="AF47" t="s">
        <v>1735</v>
      </c>
      <c r="AG47">
        <f t="shared" si="2"/>
        <v>1</v>
      </c>
      <c r="AH47">
        <f t="shared" si="6"/>
        <v>1</v>
      </c>
      <c r="AI47">
        <f t="shared" si="7"/>
        <v>0</v>
      </c>
    </row>
    <row r="48" spans="1:35" ht="21.75" customHeight="1">
      <c r="A48" s="774" t="s">
        <v>1989</v>
      </c>
      <c r="B48" s="776" t="s">
        <v>1224</v>
      </c>
      <c r="C48" s="800"/>
      <c r="D48" s="776">
        <f>INDEX($1:$1048576,MATCH(B48,AB:AB,0),14)</f>
        <v>0</v>
      </c>
      <c r="E48" s="776"/>
      <c r="F48" s="902"/>
      <c r="G48" s="776" t="s">
        <v>1171</v>
      </c>
      <c r="H48" s="915" t="s">
        <v>1553</v>
      </c>
      <c r="I48" s="776" t="s">
        <v>1970</v>
      </c>
      <c r="J48" s="935"/>
      <c r="L48" s="932"/>
      <c r="M48" s="932"/>
      <c r="N48" s="932"/>
      <c r="O48" s="932"/>
      <c r="P48" s="920"/>
      <c r="Q48" s="920"/>
      <c r="R48" s="920"/>
      <c r="S48" s="920"/>
      <c r="V48" s="735" t="s">
        <v>1521</v>
      </c>
      <c r="W48" s="737" t="s">
        <v>1522</v>
      </c>
      <c r="X48" s="736" t="s">
        <v>577</v>
      </c>
      <c r="Y48" s="736" t="s">
        <v>1527</v>
      </c>
      <c r="Z48" s="736" t="s">
        <v>1524</v>
      </c>
      <c r="AA48" s="736" t="s">
        <v>1525</v>
      </c>
      <c r="AB48" s="755" t="s">
        <v>1705</v>
      </c>
      <c r="AD48">
        <f t="shared" si="1"/>
        <v>1</v>
      </c>
      <c r="AF48" s="553" t="s">
        <v>1693</v>
      </c>
      <c r="AG48" s="553">
        <f t="shared" si="2"/>
        <v>0</v>
      </c>
      <c r="AH48" s="553">
        <f t="shared" si="6"/>
        <v>0</v>
      </c>
      <c r="AI48" s="553" t="e">
        <f t="shared" si="7"/>
        <v>#N/A</v>
      </c>
    </row>
    <row r="49" spans="1:35" ht="21.75" customHeight="1">
      <c r="A49" s="774" t="s">
        <v>1989</v>
      </c>
      <c r="B49" s="776" t="s">
        <v>1225</v>
      </c>
      <c r="C49" s="800"/>
      <c r="D49" s="776">
        <f>INDEX($1:$1048576,MATCH(B49,AB:AB,0),14)</f>
        <v>0</v>
      </c>
      <c r="E49" s="776"/>
      <c r="F49" s="902"/>
      <c r="G49" s="776" t="s">
        <v>1171</v>
      </c>
      <c r="H49" s="776" t="s">
        <v>1828</v>
      </c>
      <c r="I49" s="776"/>
      <c r="J49" s="935"/>
      <c r="L49" s="932"/>
      <c r="M49" s="932"/>
      <c r="N49" s="932"/>
      <c r="O49" s="932"/>
      <c r="P49" s="920"/>
      <c r="Q49" s="920"/>
      <c r="R49" s="920"/>
      <c r="S49" s="920"/>
      <c r="V49" s="893" t="s">
        <v>1858</v>
      </c>
      <c r="W49" s="461" t="s">
        <v>1564</v>
      </c>
      <c r="X49" s="894" t="s">
        <v>577</v>
      </c>
      <c r="Y49" s="895"/>
      <c r="Z49" s="895"/>
      <c r="AA49" s="896"/>
      <c r="AB49" s="894" t="s">
        <v>1224</v>
      </c>
      <c r="AC49" s="897" t="s">
        <v>1967</v>
      </c>
      <c r="AD49">
        <f t="shared" si="1"/>
        <v>1</v>
      </c>
      <c r="AF49" s="553" t="s">
        <v>1694</v>
      </c>
      <c r="AG49" s="553">
        <f t="shared" si="2"/>
        <v>0</v>
      </c>
      <c r="AH49" s="553">
        <f t="shared" si="6"/>
        <v>0</v>
      </c>
      <c r="AI49" s="553" t="e">
        <f t="shared" si="7"/>
        <v>#N/A</v>
      </c>
    </row>
    <row r="50" spans="1:35" ht="21.75" customHeight="1">
      <c r="A50" s="774" t="s">
        <v>1989</v>
      </c>
      <c r="B50" s="776" t="s">
        <v>1226</v>
      </c>
      <c r="C50" s="800"/>
      <c r="D50" s="776">
        <f>INDEX($1:$1048576,MATCH(B50,AB:AB,0),14)</f>
        <v>0</v>
      </c>
      <c r="E50" s="776"/>
      <c r="F50" s="902"/>
      <c r="G50" s="776" t="s">
        <v>1171</v>
      </c>
      <c r="H50" s="776" t="s">
        <v>1828</v>
      </c>
      <c r="I50" s="776"/>
      <c r="J50" s="935"/>
      <c r="L50" s="932"/>
      <c r="M50" s="932"/>
      <c r="N50" s="932"/>
      <c r="O50" s="932"/>
      <c r="P50" s="920"/>
      <c r="Q50" s="920"/>
      <c r="R50" s="920"/>
      <c r="S50" s="920"/>
      <c r="V50" s="538" t="s">
        <v>1858</v>
      </c>
      <c r="W50" s="540" t="s">
        <v>1564</v>
      </c>
      <c r="X50" s="540" t="s">
        <v>577</v>
      </c>
      <c r="Y50" s="542"/>
      <c r="Z50" s="542"/>
      <c r="AA50" s="765"/>
      <c r="AB50" s="540" t="s">
        <v>1225</v>
      </c>
      <c r="AC50" s="3"/>
      <c r="AD50">
        <f t="shared" si="1"/>
        <v>1</v>
      </c>
      <c r="AF50" s="553" t="s">
        <v>1695</v>
      </c>
      <c r="AG50" s="553">
        <f t="shared" si="2"/>
        <v>0</v>
      </c>
      <c r="AH50" s="553">
        <f t="shared" si="6"/>
        <v>0</v>
      </c>
      <c r="AI50" s="553" t="e">
        <f t="shared" si="7"/>
        <v>#N/A</v>
      </c>
    </row>
    <row r="51" spans="1:35" ht="21.75" customHeight="1">
      <c r="A51" s="774" t="s">
        <v>1989</v>
      </c>
      <c r="B51" s="776" t="s">
        <v>1659</v>
      </c>
      <c r="C51" s="800" t="e">
        <f>_xlfn.IFNA(VLOOKUP($B51,#REF!,2,0),"")</f>
        <v>#REF!</v>
      </c>
      <c r="D51" s="776" t="s">
        <v>1858</v>
      </c>
      <c r="E51" s="776"/>
      <c r="F51" s="902" t="e">
        <f>_xlfn.IFNA(VLOOKUP($B51,#REF!,4,0),"")</f>
        <v>#REF!</v>
      </c>
      <c r="G51" s="776" t="s">
        <v>1171</v>
      </c>
      <c r="H51" s="776" t="s">
        <v>1828</v>
      </c>
      <c r="I51" s="776"/>
      <c r="J51" s="935"/>
      <c r="L51" s="932"/>
      <c r="M51" s="932"/>
      <c r="N51" s="932"/>
      <c r="O51" s="932"/>
      <c r="P51" s="920"/>
      <c r="Q51" s="920"/>
      <c r="R51" s="920"/>
      <c r="S51" s="920"/>
      <c r="V51" s="538" t="s">
        <v>1858</v>
      </c>
      <c r="W51" s="451" t="s">
        <v>1564</v>
      </c>
      <c r="X51" s="451" t="s">
        <v>577</v>
      </c>
      <c r="Y51" s="537"/>
      <c r="Z51" s="537"/>
      <c r="AA51" s="537"/>
      <c r="AB51" s="451" t="s">
        <v>1226</v>
      </c>
      <c r="AC51" s="3"/>
      <c r="AD51">
        <f t="shared" si="1"/>
        <v>1</v>
      </c>
      <c r="AF51" t="s">
        <v>1094</v>
      </c>
      <c r="AG51">
        <f t="shared" si="2"/>
        <v>1</v>
      </c>
      <c r="AH51">
        <f t="shared" si="6"/>
        <v>1</v>
      </c>
      <c r="AI51">
        <f t="shared" si="7"/>
        <v>0</v>
      </c>
    </row>
    <row r="52" spans="1:35" ht="21.75" customHeight="1">
      <c r="A52" s="774" t="s">
        <v>1989</v>
      </c>
      <c r="B52" s="776" t="s">
        <v>1660</v>
      </c>
      <c r="C52" s="800" t="e">
        <f>_xlfn.IFNA(VLOOKUP($B52,#REF!,2,0),"")</f>
        <v>#REF!</v>
      </c>
      <c r="D52" s="776" t="s">
        <v>1858</v>
      </c>
      <c r="E52" s="776"/>
      <c r="F52" s="902" t="e">
        <f>_xlfn.IFNA(VLOOKUP($B52,#REF!,4,0),"")</f>
        <v>#REF!</v>
      </c>
      <c r="G52" s="776" t="s">
        <v>1171</v>
      </c>
      <c r="H52" s="776" t="s">
        <v>1828</v>
      </c>
      <c r="I52" s="776"/>
      <c r="J52" s="935"/>
      <c r="L52" s="932"/>
      <c r="M52" s="932"/>
      <c r="N52" s="932"/>
      <c r="O52" s="932"/>
      <c r="P52" s="920"/>
      <c r="Q52" s="920"/>
      <c r="R52" s="920"/>
      <c r="S52" s="920"/>
      <c r="V52" s="538" t="s">
        <v>1858</v>
      </c>
      <c r="W52" s="451" t="s">
        <v>1564</v>
      </c>
      <c r="X52" s="451" t="s">
        <v>577</v>
      </c>
      <c r="Y52" s="537"/>
      <c r="Z52" s="537"/>
      <c r="AA52" s="537"/>
      <c r="AB52" s="451" t="s">
        <v>1227</v>
      </c>
      <c r="AC52" s="20"/>
      <c r="AD52">
        <f t="shared" si="1"/>
        <v>0</v>
      </c>
      <c r="AF52" t="s">
        <v>1532</v>
      </c>
      <c r="AG52">
        <f t="shared" si="2"/>
        <v>1</v>
      </c>
      <c r="AH52">
        <f t="shared" si="6"/>
        <v>1</v>
      </c>
      <c r="AI52">
        <f t="shared" si="7"/>
        <v>0</v>
      </c>
    </row>
    <row r="53" spans="1:35" ht="21.75" customHeight="1">
      <c r="A53" s="774" t="s">
        <v>1989</v>
      </c>
      <c r="B53" s="775" t="s">
        <v>1704</v>
      </c>
      <c r="C53" s="797" t="s">
        <v>1623</v>
      </c>
      <c r="D53" s="775">
        <f t="shared" ref="D53:D65" si="9">INDEX($1:$1048576,MATCH(B53,AB:AB,0),14)</f>
        <v>0</v>
      </c>
      <c r="E53" s="809" t="s">
        <v>1883</v>
      </c>
      <c r="F53" s="901" t="s">
        <v>1560</v>
      </c>
      <c r="G53" s="775" t="s">
        <v>629</v>
      </c>
      <c r="H53" s="775" t="e">
        <f>_xlfn.IFNA(VLOOKUP(F53,#REF!,6,0),"")</f>
        <v>#REF!</v>
      </c>
      <c r="I53" s="775" t="e">
        <f>_xlfn.IFNA(VLOOKUP(G53,#REF!,6,0),"")</f>
        <v>#REF!</v>
      </c>
      <c r="J53" s="935"/>
      <c r="L53" s="932"/>
      <c r="M53" s="932"/>
      <c r="N53" s="932"/>
      <c r="O53" s="932"/>
      <c r="P53" s="920"/>
      <c r="Q53" s="920"/>
      <c r="R53" s="920"/>
      <c r="S53" s="920"/>
      <c r="V53" s="538" t="s">
        <v>1858</v>
      </c>
      <c r="W53" s="541" t="s">
        <v>1564</v>
      </c>
      <c r="X53" s="541" t="s">
        <v>577</v>
      </c>
      <c r="Y53" s="539"/>
      <c r="Z53" s="539"/>
      <c r="AA53" s="539"/>
      <c r="AB53" s="541" t="s">
        <v>1563</v>
      </c>
      <c r="AC53" s="20"/>
      <c r="AD53">
        <f t="shared" si="1"/>
        <v>0</v>
      </c>
      <c r="AF53" s="553" t="s">
        <v>1666</v>
      </c>
      <c r="AG53" s="553">
        <f t="shared" si="2"/>
        <v>0</v>
      </c>
      <c r="AH53" s="553">
        <f t="shared" si="6"/>
        <v>0</v>
      </c>
      <c r="AI53" s="553" t="e">
        <f t="shared" si="7"/>
        <v>#N/A</v>
      </c>
    </row>
    <row r="54" spans="1:35" ht="21.75" customHeight="1">
      <c r="A54" s="774" t="s">
        <v>1989</v>
      </c>
      <c r="B54" s="775" t="s">
        <v>1703</v>
      </c>
      <c r="C54" s="797" t="s">
        <v>1623</v>
      </c>
      <c r="D54" s="775">
        <f t="shared" si="9"/>
        <v>0</v>
      </c>
      <c r="E54" s="809" t="s">
        <v>1883</v>
      </c>
      <c r="F54" s="901" t="s">
        <v>1560</v>
      </c>
      <c r="G54" s="775" t="s">
        <v>629</v>
      </c>
      <c r="H54" s="775" t="e">
        <f>_xlfn.IFNA(VLOOKUP(F54,#REF!,6,0),"")</f>
        <v>#REF!</v>
      </c>
      <c r="I54" s="775" t="e">
        <f>_xlfn.IFNA(VLOOKUP(G54,#REF!,6,0),"")</f>
        <v>#REF!</v>
      </c>
      <c r="J54" s="935"/>
      <c r="L54" s="932"/>
      <c r="M54" s="932"/>
      <c r="N54" s="932"/>
      <c r="O54" s="932"/>
      <c r="P54" s="920"/>
      <c r="Q54" s="920"/>
      <c r="R54" s="920"/>
      <c r="S54" s="920"/>
      <c r="V54" s="749"/>
      <c r="W54" s="751" t="s">
        <v>1564</v>
      </c>
      <c r="X54" s="750" t="s">
        <v>577</v>
      </c>
      <c r="Y54" s="750"/>
      <c r="Z54" s="750"/>
      <c r="AA54" s="750"/>
      <c r="AB54" s="752" t="s">
        <v>1627</v>
      </c>
      <c r="AC54" s="753" t="s">
        <v>1971</v>
      </c>
      <c r="AD54">
        <f t="shared" si="1"/>
        <v>0</v>
      </c>
      <c r="AF54" s="789"/>
    </row>
    <row r="55" spans="1:35" ht="21.75" customHeight="1">
      <c r="A55" s="774" t="s">
        <v>1989</v>
      </c>
      <c r="B55" s="775" t="s">
        <v>1705</v>
      </c>
      <c r="C55" s="797" t="s">
        <v>1623</v>
      </c>
      <c r="D55" s="775">
        <f t="shared" si="9"/>
        <v>0</v>
      </c>
      <c r="E55" s="809" t="s">
        <v>1883</v>
      </c>
      <c r="F55" s="901" t="s">
        <v>1560</v>
      </c>
      <c r="G55" s="775" t="s">
        <v>629</v>
      </c>
      <c r="H55" s="775" t="e">
        <f>_xlfn.IFNA(VLOOKUP(F55,#REF!,6,0),"")</f>
        <v>#REF!</v>
      </c>
      <c r="I55" s="775" t="e">
        <f>_xlfn.IFNA(VLOOKUP(G55,#REF!,6,0),"")</f>
        <v>#REF!</v>
      </c>
      <c r="J55" s="935"/>
      <c r="L55" s="932"/>
      <c r="M55" s="932"/>
      <c r="N55" s="932"/>
      <c r="O55" s="932"/>
      <c r="P55" s="920"/>
      <c r="Q55" s="920"/>
      <c r="R55" s="920"/>
      <c r="S55" s="920"/>
      <c r="V55" s="536" t="s">
        <v>1859</v>
      </c>
      <c r="W55" s="543" t="s">
        <v>1233</v>
      </c>
      <c r="X55" s="543" t="s">
        <v>577</v>
      </c>
      <c r="Y55" s="536" t="s">
        <v>1228</v>
      </c>
      <c r="Z55" s="536"/>
      <c r="AA55" s="536"/>
      <c r="AB55" s="543" t="s">
        <v>1228</v>
      </c>
      <c r="AC55" s="234" t="s">
        <v>1628</v>
      </c>
      <c r="AD55">
        <f t="shared" si="1"/>
        <v>1</v>
      </c>
      <c r="AF55" s="789"/>
    </row>
    <row r="56" spans="1:35" ht="21.75" customHeight="1">
      <c r="A56" s="774" t="s">
        <v>1989</v>
      </c>
      <c r="B56" s="782" t="s">
        <v>1698</v>
      </c>
      <c r="C56" s="803" t="s">
        <v>1624</v>
      </c>
      <c r="D56" s="782">
        <f t="shared" si="9"/>
        <v>0</v>
      </c>
      <c r="E56" s="782" t="s">
        <v>1884</v>
      </c>
      <c r="F56" s="906" t="s">
        <v>1557</v>
      </c>
      <c r="G56" s="782" t="s">
        <v>628</v>
      </c>
      <c r="H56" s="782" t="s">
        <v>1978</v>
      </c>
      <c r="I56" s="782" t="e">
        <f>_xlfn.IFNA(VLOOKUP(G56,#REF!,6,0),"")</f>
        <v>#REF!</v>
      </c>
      <c r="J56" s="935"/>
      <c r="L56" s="932"/>
      <c r="M56" s="932"/>
      <c r="N56" s="932"/>
      <c r="O56" s="932"/>
      <c r="P56" s="920"/>
      <c r="Q56" s="920"/>
      <c r="R56" s="920"/>
      <c r="S56" s="920"/>
      <c r="V56" s="536" t="s">
        <v>1859</v>
      </c>
      <c r="W56" s="543" t="s">
        <v>1233</v>
      </c>
      <c r="X56" s="543" t="s">
        <v>577</v>
      </c>
      <c r="Y56" s="536" t="s">
        <v>1229</v>
      </c>
      <c r="Z56" s="536"/>
      <c r="AA56" s="536"/>
      <c r="AB56" s="543" t="s">
        <v>1229</v>
      </c>
      <c r="AC56" s="234" t="s">
        <v>1628</v>
      </c>
      <c r="AD56">
        <f t="shared" si="1"/>
        <v>1</v>
      </c>
      <c r="AF56" s="789"/>
    </row>
    <row r="57" spans="1:35" ht="21.75" customHeight="1">
      <c r="A57" s="774" t="s">
        <v>1989</v>
      </c>
      <c r="B57" s="782" t="s">
        <v>1699</v>
      </c>
      <c r="C57" s="803" t="s">
        <v>1624</v>
      </c>
      <c r="D57" s="782">
        <f t="shared" si="9"/>
        <v>0</v>
      </c>
      <c r="E57" s="782" t="s">
        <v>1884</v>
      </c>
      <c r="F57" s="906" t="s">
        <v>1557</v>
      </c>
      <c r="G57" s="782" t="s">
        <v>628</v>
      </c>
      <c r="H57" s="782" t="s">
        <v>1978</v>
      </c>
      <c r="I57" s="782" t="e">
        <f>_xlfn.IFNA(VLOOKUP(G57,#REF!,6,0),"")</f>
        <v>#REF!</v>
      </c>
      <c r="J57" s="935"/>
      <c r="L57" s="932"/>
      <c r="M57" s="932"/>
      <c r="N57" s="932"/>
      <c r="O57" s="932"/>
      <c r="P57" s="920"/>
      <c r="Q57" s="920"/>
      <c r="R57" s="920"/>
      <c r="S57" s="920"/>
      <c r="V57" s="536" t="s">
        <v>1859</v>
      </c>
      <c r="W57" s="543" t="s">
        <v>1233</v>
      </c>
      <c r="X57" s="543" t="s">
        <v>577</v>
      </c>
      <c r="Y57" s="536" t="s">
        <v>1230</v>
      </c>
      <c r="Z57" s="536"/>
      <c r="AA57" s="536"/>
      <c r="AB57" s="543" t="s">
        <v>1230</v>
      </c>
      <c r="AC57" s="234" t="s">
        <v>1628</v>
      </c>
      <c r="AD57">
        <f t="shared" si="1"/>
        <v>1</v>
      </c>
      <c r="AF57" s="789"/>
    </row>
    <row r="58" spans="1:35" ht="21.75" customHeight="1">
      <c r="A58" s="774" t="s">
        <v>1989</v>
      </c>
      <c r="B58" s="782" t="s">
        <v>1700</v>
      </c>
      <c r="C58" s="803" t="s">
        <v>1624</v>
      </c>
      <c r="D58" s="782">
        <f t="shared" si="9"/>
        <v>0</v>
      </c>
      <c r="E58" s="782" t="s">
        <v>1884</v>
      </c>
      <c r="F58" s="906" t="s">
        <v>1557</v>
      </c>
      <c r="G58" s="782" t="s">
        <v>628</v>
      </c>
      <c r="H58" s="782" t="s">
        <v>1978</v>
      </c>
      <c r="I58" s="782" t="e">
        <f>_xlfn.IFNA(VLOOKUP(G58,#REF!,6,0),"")</f>
        <v>#REF!</v>
      </c>
      <c r="J58" s="935"/>
      <c r="L58" s="932"/>
      <c r="M58" s="932"/>
      <c r="N58" s="932"/>
      <c r="O58" s="932"/>
      <c r="P58" s="920"/>
      <c r="Q58" s="920"/>
      <c r="R58" s="920"/>
      <c r="S58" s="920"/>
      <c r="V58" s="536" t="s">
        <v>1859</v>
      </c>
      <c r="W58" s="543" t="s">
        <v>1233</v>
      </c>
      <c r="X58" s="543" t="s">
        <v>577</v>
      </c>
      <c r="Y58" s="536" t="s">
        <v>1231</v>
      </c>
      <c r="Z58" s="536"/>
      <c r="AA58" s="536"/>
      <c r="AB58" s="543" t="s">
        <v>1231</v>
      </c>
      <c r="AC58" s="234" t="s">
        <v>1628</v>
      </c>
      <c r="AD58">
        <f t="shared" si="1"/>
        <v>1</v>
      </c>
      <c r="AF58" s="789"/>
    </row>
    <row r="59" spans="1:35" ht="21.75" customHeight="1">
      <c r="A59" s="774" t="s">
        <v>1989</v>
      </c>
      <c r="B59" s="782" t="s">
        <v>1701</v>
      </c>
      <c r="C59" s="803" t="s">
        <v>1624</v>
      </c>
      <c r="D59" s="782">
        <f t="shared" si="9"/>
        <v>0</v>
      </c>
      <c r="E59" s="782" t="s">
        <v>1884</v>
      </c>
      <c r="F59" s="906" t="s">
        <v>1557</v>
      </c>
      <c r="G59" s="782" t="s">
        <v>628</v>
      </c>
      <c r="H59" s="782" t="s">
        <v>1978</v>
      </c>
      <c r="I59" s="782" t="e">
        <f>_xlfn.IFNA(VLOOKUP(G59,#REF!,6,0),"")</f>
        <v>#REF!</v>
      </c>
      <c r="J59" s="935"/>
      <c r="L59" s="932"/>
      <c r="M59" s="932"/>
      <c r="N59" s="932"/>
      <c r="O59" s="932"/>
      <c r="P59" s="920"/>
      <c r="Q59" s="920"/>
      <c r="R59" s="920"/>
      <c r="S59" s="920"/>
      <c r="V59" s="536" t="s">
        <v>1859</v>
      </c>
      <c r="W59" s="543" t="s">
        <v>1233</v>
      </c>
      <c r="X59" s="543" t="s">
        <v>577</v>
      </c>
      <c r="Y59" s="536" t="s">
        <v>1232</v>
      </c>
      <c r="Z59" s="536"/>
      <c r="AA59" s="536"/>
      <c r="AB59" s="543" t="s">
        <v>1232</v>
      </c>
      <c r="AC59" s="234" t="s">
        <v>1628</v>
      </c>
      <c r="AD59">
        <f t="shared" si="1"/>
        <v>1</v>
      </c>
    </row>
    <row r="60" spans="1:35" ht="21.75" customHeight="1">
      <c r="A60" s="774" t="s">
        <v>1989</v>
      </c>
      <c r="B60" s="782" t="s">
        <v>1702</v>
      </c>
      <c r="C60" s="803" t="s">
        <v>1624</v>
      </c>
      <c r="D60" s="782">
        <f t="shared" si="9"/>
        <v>0</v>
      </c>
      <c r="E60" s="782" t="s">
        <v>1884</v>
      </c>
      <c r="F60" s="906" t="s">
        <v>1557</v>
      </c>
      <c r="G60" s="782" t="s">
        <v>628</v>
      </c>
      <c r="H60" s="782" t="s">
        <v>1978</v>
      </c>
      <c r="I60" s="782" t="e">
        <f>_xlfn.IFNA(VLOOKUP(G60,#REF!,6,0),"")</f>
        <v>#REF!</v>
      </c>
      <c r="J60" s="935"/>
      <c r="L60" s="932"/>
      <c r="M60" s="932"/>
      <c r="N60" s="932"/>
      <c r="O60" s="932"/>
      <c r="P60" s="920"/>
      <c r="Q60" s="920"/>
      <c r="R60" s="920"/>
      <c r="S60" s="920"/>
      <c r="V60" s="794" t="s">
        <v>1863</v>
      </c>
      <c r="W60" s="795" t="s">
        <v>1658</v>
      </c>
      <c r="X60" s="795" t="s">
        <v>577</v>
      </c>
      <c r="Y60" s="794" t="s">
        <v>1861</v>
      </c>
      <c r="Z60" s="799" t="s">
        <v>1553</v>
      </c>
      <c r="AA60" s="799" t="s">
        <v>1553</v>
      </c>
      <c r="AB60" s="795" t="s">
        <v>1658</v>
      </c>
      <c r="AC60" s="796"/>
      <c r="AD60">
        <f t="shared" si="1"/>
        <v>1</v>
      </c>
    </row>
    <row r="61" spans="1:35" ht="16.5" customHeight="1">
      <c r="A61" s="774" t="s">
        <v>1989</v>
      </c>
      <c r="B61" s="783" t="s">
        <v>1228</v>
      </c>
      <c r="C61" s="804"/>
      <c r="D61" s="783">
        <f t="shared" si="9"/>
        <v>0</v>
      </c>
      <c r="E61" s="783" t="s">
        <v>1558</v>
      </c>
      <c r="F61" s="907" t="s">
        <v>1558</v>
      </c>
      <c r="G61" s="783" t="s">
        <v>1531</v>
      </c>
      <c r="H61" s="783" t="s">
        <v>1977</v>
      </c>
      <c r="I61" s="783"/>
      <c r="J61" s="935"/>
      <c r="L61" s="932"/>
      <c r="M61" s="932"/>
      <c r="N61" s="932"/>
      <c r="O61" s="932"/>
      <c r="P61" s="920"/>
      <c r="Q61" s="920"/>
      <c r="R61" s="920"/>
      <c r="S61" s="920"/>
      <c r="V61" s="757" t="s">
        <v>1323</v>
      </c>
      <c r="W61" s="758" t="s">
        <v>1324</v>
      </c>
      <c r="X61" s="759" t="s">
        <v>1253</v>
      </c>
      <c r="Y61" s="758" t="s">
        <v>1330</v>
      </c>
      <c r="Z61" s="759" t="s">
        <v>1328</v>
      </c>
      <c r="AA61" s="759" t="s">
        <v>1329</v>
      </c>
      <c r="AB61" s="760" t="s">
        <v>1669</v>
      </c>
      <c r="AC61" s="772" t="s">
        <v>1854</v>
      </c>
      <c r="AD61">
        <f t="shared" si="1"/>
        <v>0</v>
      </c>
    </row>
    <row r="62" spans="1:35" ht="16.5" customHeight="1">
      <c r="A62" s="774" t="s">
        <v>1989</v>
      </c>
      <c r="B62" s="783" t="s">
        <v>1229</v>
      </c>
      <c r="C62" s="804"/>
      <c r="D62" s="783">
        <f t="shared" si="9"/>
        <v>0</v>
      </c>
      <c r="E62" s="783" t="s">
        <v>1558</v>
      </c>
      <c r="F62" s="907" t="s">
        <v>1558</v>
      </c>
      <c r="G62" s="783" t="s">
        <v>1531</v>
      </c>
      <c r="H62" s="783" t="s">
        <v>1977</v>
      </c>
      <c r="I62" s="783"/>
      <c r="J62" s="935"/>
      <c r="L62" s="932"/>
      <c r="M62" s="932"/>
      <c r="N62" s="932"/>
      <c r="O62" s="932"/>
      <c r="P62" s="920"/>
      <c r="Q62" s="920"/>
      <c r="R62" s="920"/>
      <c r="S62" s="920"/>
      <c r="V62" s="757" t="s">
        <v>1268</v>
      </c>
      <c r="W62" s="758" t="s">
        <v>1269</v>
      </c>
      <c r="X62" s="759" t="s">
        <v>1253</v>
      </c>
      <c r="Y62" s="758" t="s">
        <v>1280</v>
      </c>
      <c r="Z62" s="758" t="s">
        <v>1281</v>
      </c>
      <c r="AA62" s="759" t="s">
        <v>1282</v>
      </c>
      <c r="AB62" s="760" t="s">
        <v>1533</v>
      </c>
      <c r="AC62" s="772" t="s">
        <v>1841</v>
      </c>
      <c r="AD62">
        <f t="shared" si="1"/>
        <v>0</v>
      </c>
    </row>
    <row r="63" spans="1:35" ht="16.5" customHeight="1">
      <c r="A63" s="774" t="s">
        <v>1989</v>
      </c>
      <c r="B63" s="783" t="s">
        <v>1230</v>
      </c>
      <c r="C63" s="804"/>
      <c r="D63" s="783">
        <f t="shared" si="9"/>
        <v>0</v>
      </c>
      <c r="E63" s="783" t="s">
        <v>1558</v>
      </c>
      <c r="F63" s="907" t="s">
        <v>1558</v>
      </c>
      <c r="G63" s="783" t="s">
        <v>1531</v>
      </c>
      <c r="H63" s="783" t="s">
        <v>1977</v>
      </c>
      <c r="I63" s="783"/>
      <c r="J63" s="935"/>
      <c r="L63" s="932"/>
      <c r="M63" s="932"/>
      <c r="N63" s="932"/>
      <c r="O63" s="932"/>
      <c r="P63" s="920"/>
      <c r="Q63" s="920"/>
      <c r="R63" s="920"/>
      <c r="S63" s="920"/>
      <c r="V63" s="757" t="s">
        <v>1310</v>
      </c>
      <c r="W63" s="758" t="s">
        <v>1311</v>
      </c>
      <c r="X63" s="759" t="s">
        <v>1253</v>
      </c>
      <c r="Y63" s="758" t="s">
        <v>1318</v>
      </c>
      <c r="Z63" s="758" t="s">
        <v>1319</v>
      </c>
      <c r="AA63" s="759" t="s">
        <v>1320</v>
      </c>
      <c r="AB63" s="760" t="s">
        <v>1535</v>
      </c>
      <c r="AC63" s="772" t="s">
        <v>1851</v>
      </c>
      <c r="AD63">
        <f t="shared" si="1"/>
        <v>0</v>
      </c>
    </row>
    <row r="64" spans="1:35" ht="16.5" customHeight="1">
      <c r="A64" s="774" t="s">
        <v>1989</v>
      </c>
      <c r="B64" s="783" t="s">
        <v>1231</v>
      </c>
      <c r="C64" s="804"/>
      <c r="D64" s="783">
        <f t="shared" si="9"/>
        <v>0</v>
      </c>
      <c r="E64" s="783" t="s">
        <v>1558</v>
      </c>
      <c r="F64" s="907" t="s">
        <v>1558</v>
      </c>
      <c r="G64" s="783" t="s">
        <v>1531</v>
      </c>
      <c r="H64" s="783" t="s">
        <v>1977</v>
      </c>
      <c r="I64" s="783"/>
      <c r="J64" s="935"/>
      <c r="L64" s="932"/>
      <c r="M64" s="932"/>
      <c r="N64" s="932"/>
      <c r="O64" s="932"/>
      <c r="P64" s="920"/>
      <c r="Q64" s="920"/>
      <c r="R64" s="920"/>
      <c r="S64" s="920"/>
      <c r="V64" s="757" t="s">
        <v>1336</v>
      </c>
      <c r="W64" s="758" t="s">
        <v>1337</v>
      </c>
      <c r="X64" s="759" t="s">
        <v>1253</v>
      </c>
      <c r="Y64" s="758" t="s">
        <v>1338</v>
      </c>
      <c r="Z64" s="758" t="s">
        <v>1339</v>
      </c>
      <c r="AA64" s="759" t="s">
        <v>1340</v>
      </c>
      <c r="AB64" s="760" t="s">
        <v>1536</v>
      </c>
      <c r="AC64" s="772" t="s">
        <v>1841</v>
      </c>
      <c r="AD64">
        <f t="shared" si="1"/>
        <v>0</v>
      </c>
    </row>
    <row r="65" spans="1:30" ht="16.5" customHeight="1">
      <c r="A65" s="774" t="s">
        <v>1989</v>
      </c>
      <c r="B65" s="783" t="s">
        <v>1232</v>
      </c>
      <c r="C65" s="804"/>
      <c r="D65" s="783">
        <f t="shared" si="9"/>
        <v>0</v>
      </c>
      <c r="E65" s="783" t="s">
        <v>1558</v>
      </c>
      <c r="F65" s="907" t="s">
        <v>1558</v>
      </c>
      <c r="G65" s="783" t="s">
        <v>1531</v>
      </c>
      <c r="H65" s="783" t="s">
        <v>1977</v>
      </c>
      <c r="I65" s="783"/>
      <c r="J65" s="935"/>
      <c r="L65" s="932"/>
      <c r="M65" s="932"/>
      <c r="N65" s="932"/>
      <c r="O65" s="932"/>
      <c r="P65" s="920"/>
      <c r="Q65" s="920"/>
      <c r="R65" s="920"/>
      <c r="S65" s="920"/>
      <c r="V65" s="757" t="s">
        <v>1367</v>
      </c>
      <c r="W65" s="758" t="s">
        <v>1368</v>
      </c>
      <c r="X65" s="759" t="s">
        <v>1253</v>
      </c>
      <c r="Y65" s="758" t="s">
        <v>1369</v>
      </c>
      <c r="Z65" s="758" t="s">
        <v>1370</v>
      </c>
      <c r="AA65" s="759" t="s">
        <v>1371</v>
      </c>
      <c r="AB65" s="760" t="s">
        <v>1677</v>
      </c>
      <c r="AC65" s="772" t="s">
        <v>1841</v>
      </c>
      <c r="AD65">
        <f t="shared" si="1"/>
        <v>0</v>
      </c>
    </row>
    <row r="66" spans="1:30" ht="21.75" customHeight="1">
      <c r="A66" s="930"/>
      <c r="B66" s="930" t="s">
        <v>1986</v>
      </c>
      <c r="C66" s="931"/>
      <c r="D66" s="784"/>
      <c r="E66" s="784"/>
      <c r="F66" s="784"/>
      <c r="G66" s="785"/>
      <c r="H66" s="785"/>
      <c r="I66" s="785"/>
      <c r="J66" s="785"/>
      <c r="K66" s="785"/>
      <c r="L66" s="785"/>
      <c r="M66" s="785"/>
      <c r="N66" s="785"/>
      <c r="O66" s="785"/>
      <c r="P66" s="785"/>
      <c r="Q66" s="785"/>
      <c r="R66" s="785"/>
      <c r="S66" s="785"/>
      <c r="V66" s="757" t="s">
        <v>1377</v>
      </c>
      <c r="W66" s="758" t="s">
        <v>1378</v>
      </c>
      <c r="X66" s="758" t="s">
        <v>1253</v>
      </c>
      <c r="Y66" s="758" t="s">
        <v>1379</v>
      </c>
      <c r="Z66" s="758" t="s">
        <v>1380</v>
      </c>
      <c r="AA66" s="759" t="s">
        <v>1381</v>
      </c>
      <c r="AB66" s="760" t="s">
        <v>1678</v>
      </c>
      <c r="AC66" s="772" t="s">
        <v>1851</v>
      </c>
      <c r="AD66">
        <f t="shared" si="1"/>
        <v>0</v>
      </c>
    </row>
    <row r="67" spans="1:30" ht="22.5">
      <c r="A67" s="393" t="s">
        <v>1988</v>
      </c>
      <c r="B67" s="812" t="s">
        <v>1669</v>
      </c>
      <c r="C67" s="801"/>
      <c r="D67" s="815" t="s">
        <v>1323</v>
      </c>
      <c r="E67" s="927" t="s">
        <v>1879</v>
      </c>
      <c r="F67" s="921" t="s">
        <v>1879</v>
      </c>
      <c r="G67" s="779" t="s">
        <v>650</v>
      </c>
      <c r="H67" s="780"/>
      <c r="I67" s="780"/>
      <c r="L67" s="920"/>
      <c r="M67" s="920"/>
      <c r="N67" s="920"/>
      <c r="O67" s="920"/>
      <c r="P67" s="932"/>
      <c r="Q67" s="932"/>
      <c r="R67" s="932"/>
      <c r="S67" s="932"/>
      <c r="V67" s="757" t="s">
        <v>1421</v>
      </c>
      <c r="W67" s="758" t="s">
        <v>1422</v>
      </c>
      <c r="X67" s="759" t="s">
        <v>1253</v>
      </c>
      <c r="Y67" s="758" t="s">
        <v>1423</v>
      </c>
      <c r="Z67" s="766" t="s">
        <v>1424</v>
      </c>
      <c r="AA67" s="759" t="s">
        <v>1425</v>
      </c>
      <c r="AB67" s="760" t="s">
        <v>1687</v>
      </c>
      <c r="AC67" s="772" t="s">
        <v>1841</v>
      </c>
      <c r="AD67">
        <f t="shared" si="1"/>
        <v>0</v>
      </c>
    </row>
    <row r="68" spans="1:30" ht="19.5" customHeight="1">
      <c r="A68" s="393" t="s">
        <v>1988</v>
      </c>
      <c r="B68" s="812" t="s">
        <v>1533</v>
      </c>
      <c r="C68" s="776"/>
      <c r="D68" s="807" t="s">
        <v>1268</v>
      </c>
      <c r="E68" s="800" t="s">
        <v>1873</v>
      </c>
      <c r="F68" s="914" t="s">
        <v>1873</v>
      </c>
      <c r="G68" s="776" t="s">
        <v>1171</v>
      </c>
      <c r="H68" s="776"/>
      <c r="I68" s="776" t="s">
        <v>1890</v>
      </c>
      <c r="L68" s="920"/>
      <c r="M68" s="920"/>
      <c r="N68" s="920"/>
      <c r="O68" s="920"/>
      <c r="P68" s="932"/>
      <c r="Q68" s="932"/>
      <c r="R68" s="932"/>
      <c r="S68" s="932"/>
      <c r="V68" s="757" t="s">
        <v>1468</v>
      </c>
      <c r="W68" s="758" t="s">
        <v>1469</v>
      </c>
      <c r="X68" s="759" t="s">
        <v>1253</v>
      </c>
      <c r="Y68" s="758" t="s">
        <v>1470</v>
      </c>
      <c r="Z68" s="759" t="s">
        <v>1471</v>
      </c>
      <c r="AA68" s="759" t="s">
        <v>1472</v>
      </c>
      <c r="AB68" s="760" t="s">
        <v>1548</v>
      </c>
      <c r="AC68" s="772" t="s">
        <v>1889</v>
      </c>
      <c r="AD68">
        <f t="shared" ref="AD68:AD122" si="10">COUNTIF($B$3:$B$65,AB68)</f>
        <v>0</v>
      </c>
    </row>
    <row r="69" spans="1:30" ht="22.5">
      <c r="A69" s="393" t="s">
        <v>1988</v>
      </c>
      <c r="B69" s="812" t="s">
        <v>1535</v>
      </c>
      <c r="C69" s="776"/>
      <c r="D69" s="807" t="s">
        <v>1310</v>
      </c>
      <c r="E69" s="800" t="s">
        <v>1880</v>
      </c>
      <c r="F69" s="914" t="s">
        <v>1880</v>
      </c>
      <c r="G69" s="776" t="s">
        <v>1171</v>
      </c>
      <c r="H69" s="776"/>
      <c r="I69" s="776"/>
      <c r="L69" s="920"/>
      <c r="M69" s="920"/>
      <c r="N69" s="920"/>
      <c r="O69" s="920"/>
      <c r="P69" s="932"/>
      <c r="Q69" s="932"/>
      <c r="R69" s="932"/>
      <c r="S69" s="932"/>
      <c r="V69" s="749" t="s">
        <v>1468</v>
      </c>
      <c r="W69" s="751" t="s">
        <v>1469</v>
      </c>
      <c r="X69" s="750" t="s">
        <v>1253</v>
      </c>
      <c r="Y69" s="750" t="s">
        <v>1476</v>
      </c>
      <c r="Z69" s="750" t="s">
        <v>1477</v>
      </c>
      <c r="AA69" s="749" t="s">
        <v>1478</v>
      </c>
      <c r="AB69" s="752" t="s">
        <v>1840</v>
      </c>
      <c r="AC69" s="753" t="s">
        <v>1838</v>
      </c>
      <c r="AD69">
        <f t="shared" si="10"/>
        <v>0</v>
      </c>
    </row>
    <row r="70" spans="1:30" ht="22.5">
      <c r="A70" s="393" t="s">
        <v>1988</v>
      </c>
      <c r="B70" s="812" t="s">
        <v>1536</v>
      </c>
      <c r="C70" s="778"/>
      <c r="D70" s="816" t="s">
        <v>1336</v>
      </c>
      <c r="E70" s="798" t="s">
        <v>1878</v>
      </c>
      <c r="F70" s="922" t="s">
        <v>1878</v>
      </c>
      <c r="G70" s="778" t="s">
        <v>1053</v>
      </c>
      <c r="H70" s="778"/>
      <c r="I70" s="778"/>
      <c r="L70" s="920"/>
      <c r="M70" s="920"/>
      <c r="N70" s="920"/>
      <c r="O70" s="920"/>
      <c r="P70" s="932"/>
      <c r="Q70" s="932"/>
      <c r="R70" s="932"/>
      <c r="S70" s="932"/>
      <c r="V70" s="757" t="s">
        <v>1492</v>
      </c>
      <c r="W70" s="759" t="s">
        <v>1493</v>
      </c>
      <c r="X70" s="759" t="s">
        <v>1253</v>
      </c>
      <c r="Y70" s="758" t="s">
        <v>1494</v>
      </c>
      <c r="Z70" s="758" t="s">
        <v>1495</v>
      </c>
      <c r="AA70" s="759" t="s">
        <v>1496</v>
      </c>
      <c r="AB70" s="760" t="s">
        <v>1549</v>
      </c>
      <c r="AC70" s="772" t="s">
        <v>1868</v>
      </c>
      <c r="AD70">
        <f t="shared" si="10"/>
        <v>0</v>
      </c>
    </row>
    <row r="71" spans="1:30" ht="22.5">
      <c r="A71" s="393" t="s">
        <v>1988</v>
      </c>
      <c r="B71" s="812" t="s">
        <v>1677</v>
      </c>
      <c r="C71" s="776"/>
      <c r="D71" s="807" t="s">
        <v>1367</v>
      </c>
      <c r="E71" s="800" t="s">
        <v>1877</v>
      </c>
      <c r="F71" s="914" t="s">
        <v>1877</v>
      </c>
      <c r="G71" s="776" t="s">
        <v>1171</v>
      </c>
      <c r="H71" s="776"/>
      <c r="I71" s="776" t="s">
        <v>1891</v>
      </c>
      <c r="L71" s="920"/>
      <c r="M71" s="920"/>
      <c r="N71" s="920"/>
      <c r="O71" s="920"/>
      <c r="P71" s="932"/>
      <c r="Q71" s="932"/>
      <c r="R71" s="932"/>
      <c r="S71" s="932"/>
      <c r="V71" s="757" t="s">
        <v>1521</v>
      </c>
      <c r="W71" s="759" t="s">
        <v>1522</v>
      </c>
      <c r="X71" s="759" t="s">
        <v>1253</v>
      </c>
      <c r="Y71" s="758" t="s">
        <v>1528</v>
      </c>
      <c r="Z71" s="758" t="s">
        <v>1524</v>
      </c>
      <c r="AA71" s="759" t="s">
        <v>1525</v>
      </c>
      <c r="AB71" s="760" t="s">
        <v>1706</v>
      </c>
      <c r="AC71" s="772" t="s">
        <v>1857</v>
      </c>
      <c r="AD71">
        <f t="shared" si="10"/>
        <v>0</v>
      </c>
    </row>
    <row r="72" spans="1:30" ht="21" customHeight="1">
      <c r="A72" s="393" t="s">
        <v>1988</v>
      </c>
      <c r="B72" s="812" t="s">
        <v>1678</v>
      </c>
      <c r="C72" s="776"/>
      <c r="D72" s="807" t="s">
        <v>1377</v>
      </c>
      <c r="E72" s="800" t="s">
        <v>1876</v>
      </c>
      <c r="F72" s="914" t="s">
        <v>1876</v>
      </c>
      <c r="G72" s="776" t="s">
        <v>1171</v>
      </c>
      <c r="H72" s="776"/>
      <c r="I72" s="776"/>
      <c r="L72" s="920"/>
      <c r="M72" s="920"/>
      <c r="N72" s="920"/>
      <c r="O72" s="920"/>
      <c r="P72" s="932"/>
      <c r="Q72" s="932"/>
      <c r="R72" s="932"/>
      <c r="S72" s="932"/>
      <c r="V72" s="757" t="s">
        <v>1500</v>
      </c>
      <c r="W72" s="759" t="s">
        <v>1501</v>
      </c>
      <c r="X72" s="759" t="s">
        <v>1253</v>
      </c>
      <c r="Y72" s="758" t="s">
        <v>1502</v>
      </c>
      <c r="Z72" s="758" t="s">
        <v>1503</v>
      </c>
      <c r="AA72" s="759" t="s">
        <v>1504</v>
      </c>
      <c r="AB72" s="760" t="s">
        <v>1697</v>
      </c>
      <c r="AC72" s="772" t="s">
        <v>1856</v>
      </c>
      <c r="AD72">
        <f t="shared" si="10"/>
        <v>0</v>
      </c>
    </row>
    <row r="73" spans="1:30" ht="22.5">
      <c r="A73" s="393" t="s">
        <v>1988</v>
      </c>
      <c r="B73" s="812" t="s">
        <v>1687</v>
      </c>
      <c r="C73" s="807"/>
      <c r="D73" s="807" t="s">
        <v>1421</v>
      </c>
      <c r="E73" s="928" t="s">
        <v>1875</v>
      </c>
      <c r="F73" s="923" t="s">
        <v>1875</v>
      </c>
      <c r="G73" s="776" t="s">
        <v>1171</v>
      </c>
      <c r="H73" s="807"/>
      <c r="I73" s="807"/>
      <c r="L73" s="920"/>
      <c r="M73" s="920"/>
      <c r="N73" s="920"/>
      <c r="O73" s="920"/>
      <c r="P73" s="932"/>
      <c r="Q73" s="932"/>
      <c r="R73" s="932"/>
      <c r="S73" s="932"/>
      <c r="V73" s="757" t="s">
        <v>1259</v>
      </c>
      <c r="W73" s="759" t="s">
        <v>1260</v>
      </c>
      <c r="X73" s="759" t="s">
        <v>1253</v>
      </c>
      <c r="Y73" s="758" t="s">
        <v>1261</v>
      </c>
      <c r="Z73" s="758" t="s">
        <v>1262</v>
      </c>
      <c r="AA73" s="759" t="s">
        <v>1263</v>
      </c>
      <c r="AB73" s="760" t="s">
        <v>1844</v>
      </c>
      <c r="AC73" s="772" t="s">
        <v>1850</v>
      </c>
      <c r="AD73">
        <f t="shared" si="10"/>
        <v>0</v>
      </c>
    </row>
    <row r="74" spans="1:30" ht="22.5">
      <c r="A74" s="393" t="s">
        <v>1988</v>
      </c>
      <c r="B74" s="812" t="s">
        <v>1548</v>
      </c>
      <c r="C74" s="810"/>
      <c r="D74" s="817" t="s">
        <v>1468</v>
      </c>
      <c r="E74" s="811" t="s">
        <v>1882</v>
      </c>
      <c r="F74" s="924" t="s">
        <v>1882</v>
      </c>
      <c r="G74" s="810" t="s">
        <v>20</v>
      </c>
      <c r="H74" s="810" t="s">
        <v>1888</v>
      </c>
      <c r="I74" s="810" t="s">
        <v>1888</v>
      </c>
      <c r="L74" s="920"/>
      <c r="M74" s="920"/>
      <c r="N74" s="920"/>
      <c r="O74" s="920"/>
      <c r="P74" s="932"/>
      <c r="Q74" s="932"/>
      <c r="R74" s="932"/>
      <c r="S74" s="932"/>
      <c r="V74" s="757" t="s">
        <v>1259</v>
      </c>
      <c r="W74" s="759" t="s">
        <v>1260</v>
      </c>
      <c r="X74" s="759" t="s">
        <v>1253</v>
      </c>
      <c r="Y74" s="758" t="s">
        <v>1264</v>
      </c>
      <c r="Z74" s="758" t="s">
        <v>1265</v>
      </c>
      <c r="AA74" s="759" t="s">
        <v>1263</v>
      </c>
      <c r="AB74" s="760" t="s">
        <v>1845</v>
      </c>
      <c r="AC74" s="772" t="s">
        <v>1850</v>
      </c>
      <c r="AD74">
        <f t="shared" si="10"/>
        <v>0</v>
      </c>
    </row>
    <row r="75" spans="1:30" ht="24.75" customHeight="1">
      <c r="A75" s="393" t="s">
        <v>1988</v>
      </c>
      <c r="B75" s="812" t="s">
        <v>1549</v>
      </c>
      <c r="C75" s="777"/>
      <c r="D75" s="818" t="s">
        <v>1492</v>
      </c>
      <c r="E75" s="929" t="s">
        <v>1885</v>
      </c>
      <c r="F75" s="925" t="s">
        <v>1885</v>
      </c>
      <c r="G75" s="777" t="s">
        <v>30</v>
      </c>
      <c r="H75" s="777" t="s">
        <v>1887</v>
      </c>
      <c r="I75" s="777" t="s">
        <v>1887</v>
      </c>
      <c r="L75" s="920"/>
      <c r="M75" s="920"/>
      <c r="N75" s="920"/>
      <c r="O75" s="920"/>
      <c r="P75" s="932"/>
      <c r="Q75" s="932"/>
      <c r="R75" s="932"/>
      <c r="S75" s="932"/>
      <c r="V75" s="757" t="s">
        <v>1268</v>
      </c>
      <c r="W75" s="759" t="s">
        <v>1269</v>
      </c>
      <c r="X75" s="759" t="s">
        <v>1253</v>
      </c>
      <c r="Y75" s="758" t="s">
        <v>1278</v>
      </c>
      <c r="Z75" s="758" t="s">
        <v>1279</v>
      </c>
      <c r="AA75" s="759" t="s">
        <v>1275</v>
      </c>
      <c r="AB75" s="760" t="s">
        <v>1774</v>
      </c>
      <c r="AC75" s="772" t="s">
        <v>1855</v>
      </c>
      <c r="AD75">
        <f t="shared" si="10"/>
        <v>0</v>
      </c>
    </row>
    <row r="76" spans="1:30" ht="22.5">
      <c r="A76" s="393" t="s">
        <v>1988</v>
      </c>
      <c r="B76" s="812" t="s">
        <v>1706</v>
      </c>
      <c r="C76" s="797"/>
      <c r="D76" s="808" t="s">
        <v>1521</v>
      </c>
      <c r="E76" s="797" t="s">
        <v>1883</v>
      </c>
      <c r="F76" s="913" t="s">
        <v>1883</v>
      </c>
      <c r="G76" s="775" t="s">
        <v>629</v>
      </c>
      <c r="H76" s="775"/>
      <c r="I76" s="775"/>
      <c r="L76" s="920"/>
      <c r="M76" s="920"/>
      <c r="N76" s="920"/>
      <c r="O76" s="920"/>
      <c r="P76" s="932"/>
      <c r="Q76" s="932"/>
      <c r="R76" s="932"/>
      <c r="S76" s="932"/>
      <c r="V76" s="757" t="s">
        <v>1323</v>
      </c>
      <c r="W76" s="759" t="s">
        <v>1324</v>
      </c>
      <c r="X76" s="759" t="s">
        <v>1253</v>
      </c>
      <c r="Y76" s="758" t="s">
        <v>1325</v>
      </c>
      <c r="Z76" s="758" t="s">
        <v>1326</v>
      </c>
      <c r="AA76" s="759" t="s">
        <v>1327</v>
      </c>
      <c r="AB76" s="760" t="s">
        <v>1668</v>
      </c>
      <c r="AC76" s="772" t="s">
        <v>1854</v>
      </c>
      <c r="AD76">
        <f t="shared" si="10"/>
        <v>0</v>
      </c>
    </row>
    <row r="77" spans="1:30" ht="20.25" customHeight="1">
      <c r="A77" s="393" t="s">
        <v>1988</v>
      </c>
      <c r="B77" s="812" t="s">
        <v>1697</v>
      </c>
      <c r="C77" s="803"/>
      <c r="D77" s="819" t="s">
        <v>1500</v>
      </c>
      <c r="E77" s="803" t="s">
        <v>1884</v>
      </c>
      <c r="F77" s="926" t="s">
        <v>1884</v>
      </c>
      <c r="G77" s="782" t="s">
        <v>1867</v>
      </c>
      <c r="H77" s="782" t="s">
        <v>1969</v>
      </c>
      <c r="I77" s="782" t="s">
        <v>1969</v>
      </c>
      <c r="L77" s="920"/>
      <c r="M77" s="920"/>
      <c r="N77" s="920"/>
      <c r="O77" s="920"/>
      <c r="P77" s="932"/>
      <c r="Q77" s="932"/>
      <c r="R77" s="932"/>
      <c r="S77" s="932"/>
      <c r="V77" s="757" t="s">
        <v>1336</v>
      </c>
      <c r="W77" s="759" t="s">
        <v>1337</v>
      </c>
      <c r="X77" s="759" t="s">
        <v>1253</v>
      </c>
      <c r="Y77" s="758" t="s">
        <v>1341</v>
      </c>
      <c r="Z77" s="758" t="s">
        <v>1342</v>
      </c>
      <c r="AA77" s="759" t="s">
        <v>1343</v>
      </c>
      <c r="AB77" s="760" t="s">
        <v>1537</v>
      </c>
      <c r="AC77" s="772" t="s">
        <v>1853</v>
      </c>
      <c r="AD77">
        <f t="shared" si="10"/>
        <v>0</v>
      </c>
    </row>
    <row r="78" spans="1:30" ht="21.75" customHeight="1">
      <c r="A78" s="393" t="s">
        <v>1988</v>
      </c>
      <c r="B78" s="812" t="s">
        <v>1844</v>
      </c>
      <c r="C78" s="803"/>
      <c r="D78" s="819" t="s">
        <v>1259</v>
      </c>
      <c r="E78" s="803" t="s">
        <v>1871</v>
      </c>
      <c r="F78" s="926" t="s">
        <v>1871</v>
      </c>
      <c r="G78" s="782" t="s">
        <v>1867</v>
      </c>
      <c r="H78" s="782" t="s">
        <v>1969</v>
      </c>
      <c r="I78" s="782" t="s">
        <v>1969</v>
      </c>
      <c r="L78" s="920"/>
      <c r="M78" s="920"/>
      <c r="N78" s="920"/>
      <c r="O78" s="920"/>
      <c r="P78" s="932"/>
      <c r="Q78" s="932"/>
      <c r="R78" s="932"/>
      <c r="S78" s="932"/>
      <c r="V78" s="759" t="s">
        <v>1863</v>
      </c>
      <c r="W78" s="758" t="s">
        <v>1862</v>
      </c>
      <c r="X78" s="759" t="s">
        <v>1253</v>
      </c>
      <c r="Y78" s="758" t="s">
        <v>1860</v>
      </c>
      <c r="Z78" s="757" t="s">
        <v>1553</v>
      </c>
      <c r="AA78" s="757" t="s">
        <v>1553</v>
      </c>
      <c r="AB78" s="758" t="s">
        <v>1862</v>
      </c>
      <c r="AC78" s="772" t="s">
        <v>1854</v>
      </c>
      <c r="AD78">
        <f t="shared" si="10"/>
        <v>0</v>
      </c>
    </row>
    <row r="79" spans="1:30" ht="21.75" customHeight="1">
      <c r="A79" s="393" t="s">
        <v>1988</v>
      </c>
      <c r="B79" s="812" t="s">
        <v>1845</v>
      </c>
      <c r="C79" s="803"/>
      <c r="D79" s="819" t="s">
        <v>1259</v>
      </c>
      <c r="E79" s="803" t="s">
        <v>1871</v>
      </c>
      <c r="F79" s="926" t="s">
        <v>1871</v>
      </c>
      <c r="G79" s="782" t="s">
        <v>1867</v>
      </c>
      <c r="H79" s="782" t="s">
        <v>1969</v>
      </c>
      <c r="I79" s="782" t="s">
        <v>1969</v>
      </c>
      <c r="L79" s="920"/>
      <c r="M79" s="920"/>
      <c r="N79" s="920"/>
      <c r="O79" s="920"/>
      <c r="P79" s="932"/>
      <c r="Q79" s="932"/>
      <c r="R79" s="932"/>
      <c r="S79" s="932"/>
      <c r="V79" s="744" t="s">
        <v>1257</v>
      </c>
      <c r="W79" s="748" t="s">
        <v>1258</v>
      </c>
      <c r="X79" s="743" t="s">
        <v>1662</v>
      </c>
      <c r="Y79" s="745"/>
      <c r="Z79" s="745"/>
      <c r="AA79" s="745"/>
      <c r="AB79" s="761" t="s">
        <v>1662</v>
      </c>
      <c r="AD79">
        <f t="shared" si="10"/>
        <v>0</v>
      </c>
    </row>
    <row r="80" spans="1:30" ht="21.75" customHeight="1">
      <c r="A80" s="393" t="s">
        <v>1988</v>
      </c>
      <c r="B80" s="812" t="s">
        <v>1774</v>
      </c>
      <c r="C80" s="797"/>
      <c r="D80" s="808" t="s">
        <v>1268</v>
      </c>
      <c r="E80" s="797" t="s">
        <v>1873</v>
      </c>
      <c r="F80" s="913" t="s">
        <v>1873</v>
      </c>
      <c r="G80" s="775" t="s">
        <v>1866</v>
      </c>
      <c r="H80" s="775"/>
      <c r="I80" s="775"/>
      <c r="L80" s="920"/>
      <c r="M80" s="920"/>
      <c r="N80" s="920"/>
      <c r="O80" s="920"/>
      <c r="P80" s="932"/>
      <c r="Q80" s="932"/>
      <c r="R80" s="932"/>
      <c r="S80" s="932"/>
      <c r="V80" s="744" t="s">
        <v>1266</v>
      </c>
      <c r="W80" s="748" t="s">
        <v>1267</v>
      </c>
      <c r="X80" s="743" t="s">
        <v>1662</v>
      </c>
      <c r="Y80" s="745"/>
      <c r="Z80" s="744"/>
      <c r="AA80" s="744"/>
      <c r="AB80" s="761" t="s">
        <v>1662</v>
      </c>
      <c r="AD80">
        <f t="shared" si="10"/>
        <v>0</v>
      </c>
    </row>
    <row r="81" spans="1:31" ht="21.75" customHeight="1">
      <c r="A81" s="393" t="s">
        <v>1988</v>
      </c>
      <c r="B81" s="812" t="s">
        <v>1668</v>
      </c>
      <c r="C81" s="801"/>
      <c r="D81" s="815" t="s">
        <v>1323</v>
      </c>
      <c r="E81" s="927" t="s">
        <v>1879</v>
      </c>
      <c r="F81" s="921" t="s">
        <v>1879</v>
      </c>
      <c r="G81" s="779" t="s">
        <v>650</v>
      </c>
      <c r="H81" s="780"/>
      <c r="I81" s="780"/>
      <c r="L81" s="920"/>
      <c r="M81" s="920"/>
      <c r="N81" s="920"/>
      <c r="O81" s="920"/>
      <c r="P81" s="932"/>
      <c r="Q81" s="932"/>
      <c r="R81" s="932"/>
      <c r="S81" s="932"/>
      <c r="V81" s="744" t="s">
        <v>1286</v>
      </c>
      <c r="W81" s="748" t="s">
        <v>1287</v>
      </c>
      <c r="X81" s="743" t="s">
        <v>1662</v>
      </c>
      <c r="Y81" s="745"/>
      <c r="Z81" s="744"/>
      <c r="AA81" s="744"/>
      <c r="AB81" s="761" t="s">
        <v>1662</v>
      </c>
      <c r="AD81">
        <f t="shared" si="10"/>
        <v>0</v>
      </c>
    </row>
    <row r="82" spans="1:31" ht="21.75" customHeight="1">
      <c r="A82" s="393" t="s">
        <v>1988</v>
      </c>
      <c r="B82" s="812" t="s">
        <v>1537</v>
      </c>
      <c r="C82" s="798"/>
      <c r="D82" s="816" t="s">
        <v>1336</v>
      </c>
      <c r="E82" s="798" t="s">
        <v>1878</v>
      </c>
      <c r="F82" s="922" t="s">
        <v>1878</v>
      </c>
      <c r="G82" s="778" t="s">
        <v>1053</v>
      </c>
      <c r="H82" s="778"/>
      <c r="I82" s="778"/>
      <c r="L82" s="920"/>
      <c r="M82" s="920"/>
      <c r="N82" s="920"/>
      <c r="O82" s="920"/>
      <c r="P82" s="932"/>
      <c r="Q82" s="932"/>
      <c r="R82" s="932"/>
      <c r="S82" s="932"/>
      <c r="V82" s="744" t="s">
        <v>1298</v>
      </c>
      <c r="W82" s="743" t="s">
        <v>1299</v>
      </c>
      <c r="X82" s="743" t="s">
        <v>1662</v>
      </c>
      <c r="Y82" s="745"/>
      <c r="Z82" s="745"/>
      <c r="AA82" s="744"/>
      <c r="AB82" s="761" t="s">
        <v>1662</v>
      </c>
      <c r="AD82">
        <f t="shared" si="10"/>
        <v>0</v>
      </c>
    </row>
    <row r="83" spans="1:31" ht="21.75" customHeight="1">
      <c r="A83" s="393" t="s">
        <v>1988</v>
      </c>
      <c r="B83" s="812" t="s">
        <v>1862</v>
      </c>
      <c r="C83" s="801"/>
      <c r="D83" s="815" t="s">
        <v>1863</v>
      </c>
      <c r="E83" s="927"/>
      <c r="F83" s="921"/>
      <c r="G83" s="779" t="s">
        <v>650</v>
      </c>
      <c r="H83" s="780"/>
      <c r="I83" s="780"/>
      <c r="L83" s="920"/>
      <c r="M83" s="920"/>
      <c r="N83" s="920"/>
      <c r="O83" s="920"/>
      <c r="P83" s="932"/>
      <c r="Q83" s="932"/>
      <c r="R83" s="932"/>
      <c r="S83" s="932"/>
      <c r="V83" s="744" t="s">
        <v>1308</v>
      </c>
      <c r="W83" s="748" t="s">
        <v>1309</v>
      </c>
      <c r="X83" s="743" t="s">
        <v>1662</v>
      </c>
      <c r="Y83" s="745"/>
      <c r="Z83" s="744"/>
      <c r="AA83" s="744"/>
      <c r="AB83" s="761" t="s">
        <v>1662</v>
      </c>
      <c r="AD83">
        <f t="shared" si="10"/>
        <v>0</v>
      </c>
    </row>
    <row r="84" spans="1:31" ht="21.75" customHeight="1">
      <c r="A84" s="774">
        <v>2022</v>
      </c>
      <c r="B84" s="786" t="s">
        <v>647</v>
      </c>
      <c r="C84" s="806" t="e">
        <f>_xlfn.IFNA(VLOOKUP($B84,#REF!,2,0),"")</f>
        <v>#REF!</v>
      </c>
      <c r="D84" s="786" t="e">
        <f>_xlfn.IFNA(VLOOKUP($B84,#REF!,3,0),"")</f>
        <v>#REF!</v>
      </c>
      <c r="E84" s="786" t="e">
        <f>_xlfn.IFNA(VLOOKUP($B84,#REF!,3,0),"")</f>
        <v>#REF!</v>
      </c>
      <c r="F84" s="786" t="e">
        <f>_xlfn.IFNA(VLOOKUP($B84,#REF!,4,0),"")</f>
        <v>#REF!</v>
      </c>
      <c r="G84" s="786" t="e">
        <f>_xlfn.IFNA(VLOOKUP($B84,#REF!,5,0),"")</f>
        <v>#REF!</v>
      </c>
      <c r="H84" s="787" t="s">
        <v>1829</v>
      </c>
      <c r="I84" s="787" t="s">
        <v>1829</v>
      </c>
      <c r="L84" s="920"/>
      <c r="M84" s="920"/>
      <c r="N84" s="920"/>
      <c r="O84" s="920"/>
      <c r="P84" s="932"/>
      <c r="Q84" s="932"/>
      <c r="R84" s="932"/>
      <c r="S84" s="932"/>
      <c r="V84" s="744" t="s">
        <v>1321</v>
      </c>
      <c r="W84" s="748" t="s">
        <v>1322</v>
      </c>
      <c r="X84" s="743" t="s">
        <v>1662</v>
      </c>
      <c r="Y84" s="745"/>
      <c r="Z84" s="745"/>
      <c r="AA84" s="744"/>
      <c r="AB84" s="761" t="s">
        <v>1662</v>
      </c>
      <c r="AD84">
        <f t="shared" si="10"/>
        <v>0</v>
      </c>
    </row>
    <row r="85" spans="1:31" ht="21.75" customHeight="1">
      <c r="A85" s="774">
        <v>2022</v>
      </c>
      <c r="B85" s="786" t="s">
        <v>648</v>
      </c>
      <c r="C85" s="806" t="e">
        <f>_xlfn.IFNA(VLOOKUP($B85,#REF!,2,0),"")</f>
        <v>#REF!</v>
      </c>
      <c r="D85" s="786" t="e">
        <f>_xlfn.IFNA(VLOOKUP($B85,#REF!,3,0),"")</f>
        <v>#REF!</v>
      </c>
      <c r="E85" s="786" t="e">
        <f>_xlfn.IFNA(VLOOKUP($B85,#REF!,3,0),"")</f>
        <v>#REF!</v>
      </c>
      <c r="F85" s="786" t="e">
        <f>_xlfn.IFNA(VLOOKUP($B85,#REF!,4,0),"")</f>
        <v>#REF!</v>
      </c>
      <c r="G85" s="786" t="e">
        <f>_xlfn.IFNA(VLOOKUP($B85,#REF!,5,0),"")</f>
        <v>#REF!</v>
      </c>
      <c r="H85" s="787" t="s">
        <v>1830</v>
      </c>
      <c r="I85" s="787" t="s">
        <v>1830</v>
      </c>
      <c r="L85" s="920"/>
      <c r="M85" s="920"/>
      <c r="N85" s="920"/>
      <c r="O85" s="920"/>
      <c r="P85" s="932"/>
      <c r="Q85" s="932"/>
      <c r="R85" s="932"/>
      <c r="S85" s="932"/>
      <c r="V85" s="744" t="s">
        <v>1334</v>
      </c>
      <c r="W85" s="748" t="s">
        <v>1335</v>
      </c>
      <c r="X85" s="743" t="s">
        <v>1662</v>
      </c>
      <c r="Y85" s="745"/>
      <c r="Z85" s="744"/>
      <c r="AA85" s="744"/>
      <c r="AB85" s="761" t="s">
        <v>1662</v>
      </c>
      <c r="AD85">
        <f t="shared" si="10"/>
        <v>0</v>
      </c>
    </row>
    <row r="86" spans="1:31" ht="21.75" customHeight="1">
      <c r="A86" s="774">
        <v>2022</v>
      </c>
      <c r="B86" s="786" t="s">
        <v>649</v>
      </c>
      <c r="C86" s="806" t="e">
        <f>_xlfn.IFNA(VLOOKUP($B86,#REF!,2,0),"")</f>
        <v>#REF!</v>
      </c>
      <c r="D86" s="786" t="e">
        <f>_xlfn.IFNA(VLOOKUP($B86,#REF!,3,0),"")</f>
        <v>#REF!</v>
      </c>
      <c r="E86" s="786" t="e">
        <f>_xlfn.IFNA(VLOOKUP($B86,#REF!,3,0),"")</f>
        <v>#REF!</v>
      </c>
      <c r="F86" s="786" t="e">
        <f>_xlfn.IFNA(VLOOKUP($B86,#REF!,4,0),"")</f>
        <v>#REF!</v>
      </c>
      <c r="G86" s="786" t="e">
        <f>_xlfn.IFNA(VLOOKUP($B86,#REF!,5,0),"")</f>
        <v>#REF!</v>
      </c>
      <c r="H86" s="787" t="s">
        <v>1831</v>
      </c>
      <c r="I86" s="787" t="s">
        <v>1831</v>
      </c>
      <c r="L86" s="920"/>
      <c r="M86" s="920"/>
      <c r="N86" s="920"/>
      <c r="O86" s="920"/>
      <c r="P86" s="932"/>
      <c r="Q86" s="932"/>
      <c r="R86" s="932"/>
      <c r="S86" s="932"/>
      <c r="V86" s="744" t="s">
        <v>1365</v>
      </c>
      <c r="W86" s="748" t="s">
        <v>1366</v>
      </c>
      <c r="X86" s="743" t="s">
        <v>1662</v>
      </c>
      <c r="Y86" s="745"/>
      <c r="Z86" s="745"/>
      <c r="AA86" s="744"/>
      <c r="AB86" s="761" t="s">
        <v>1662</v>
      </c>
      <c r="AD86">
        <f t="shared" si="10"/>
        <v>0</v>
      </c>
    </row>
    <row r="87" spans="1:31" ht="21.75" customHeight="1">
      <c r="C87" s="813"/>
      <c r="F87" s="813"/>
      <c r="H87" s="814"/>
      <c r="I87" s="814"/>
      <c r="V87" s="744" t="s">
        <v>1375</v>
      </c>
      <c r="W87" s="748" t="s">
        <v>1376</v>
      </c>
      <c r="X87" s="743" t="s">
        <v>1662</v>
      </c>
      <c r="Y87" s="745"/>
      <c r="Z87" s="746"/>
      <c r="AA87" s="744"/>
      <c r="AB87" s="761" t="s">
        <v>1662</v>
      </c>
      <c r="AD87">
        <f t="shared" si="10"/>
        <v>0</v>
      </c>
    </row>
    <row r="88" spans="1:31" ht="21.75" customHeight="1">
      <c r="V88" s="744" t="s">
        <v>1388</v>
      </c>
      <c r="W88" s="748" t="s">
        <v>1389</v>
      </c>
      <c r="X88" s="743" t="s">
        <v>1662</v>
      </c>
      <c r="Y88" s="745"/>
      <c r="Z88" s="744"/>
      <c r="AA88" s="744"/>
      <c r="AB88" s="761" t="s">
        <v>1662</v>
      </c>
      <c r="AD88">
        <f t="shared" si="10"/>
        <v>0</v>
      </c>
    </row>
    <row r="89" spans="1:31" ht="21.75" customHeight="1">
      <c r="V89" s="744" t="s">
        <v>1412</v>
      </c>
      <c r="W89" s="748" t="s">
        <v>1413</v>
      </c>
      <c r="X89" s="743" t="s">
        <v>1662</v>
      </c>
      <c r="Y89" s="745"/>
      <c r="Z89" s="744"/>
      <c r="AA89" s="744"/>
      <c r="AB89" s="761" t="s">
        <v>1662</v>
      </c>
      <c r="AD89">
        <f t="shared" si="10"/>
        <v>0</v>
      </c>
      <c r="AE89" s="215"/>
    </row>
    <row r="90" spans="1:31" ht="21.75" customHeight="1">
      <c r="V90" s="744" t="s">
        <v>1419</v>
      </c>
      <c r="W90" s="748" t="s">
        <v>1420</v>
      </c>
      <c r="X90" s="743" t="s">
        <v>1662</v>
      </c>
      <c r="Y90" s="745"/>
      <c r="Z90" s="745"/>
      <c r="AA90" s="744"/>
      <c r="AB90" s="761" t="s">
        <v>1662</v>
      </c>
      <c r="AD90">
        <f t="shared" si="10"/>
        <v>0</v>
      </c>
      <c r="AE90" s="215"/>
    </row>
    <row r="91" spans="1:31" ht="21.75" customHeight="1">
      <c r="V91" s="744" t="s">
        <v>1447</v>
      </c>
      <c r="W91" s="748" t="s">
        <v>1448</v>
      </c>
      <c r="X91" s="743" t="s">
        <v>1662</v>
      </c>
      <c r="Y91" s="744"/>
      <c r="Z91" s="747"/>
      <c r="AA91" s="744"/>
      <c r="AB91" s="761" t="s">
        <v>1662</v>
      </c>
      <c r="AD91">
        <f t="shared" si="10"/>
        <v>0</v>
      </c>
      <c r="AE91" s="215"/>
    </row>
    <row r="92" spans="1:31" ht="21.75" customHeight="1">
      <c r="V92" s="744" t="s">
        <v>1466</v>
      </c>
      <c r="W92" s="748" t="s">
        <v>1467</v>
      </c>
      <c r="X92" s="743" t="s">
        <v>1662</v>
      </c>
      <c r="Y92" s="745"/>
      <c r="Z92" s="744"/>
      <c r="AA92" s="744"/>
      <c r="AB92" s="761" t="s">
        <v>1662</v>
      </c>
      <c r="AD92">
        <f t="shared" si="10"/>
        <v>0</v>
      </c>
      <c r="AE92" s="215"/>
    </row>
    <row r="93" spans="1:31" ht="21.75" customHeight="1">
      <c r="V93" s="744" t="s">
        <v>1490</v>
      </c>
      <c r="W93" s="748" t="s">
        <v>1491</v>
      </c>
      <c r="X93" s="743" t="s">
        <v>1662</v>
      </c>
      <c r="Y93" s="745"/>
      <c r="Z93" s="744"/>
      <c r="AA93" s="744"/>
      <c r="AB93" s="761" t="s">
        <v>1662</v>
      </c>
      <c r="AD93">
        <f t="shared" si="10"/>
        <v>0</v>
      </c>
      <c r="AE93" s="215"/>
    </row>
    <row r="94" spans="1:31" ht="21.75" customHeight="1">
      <c r="V94" s="744" t="s">
        <v>1498</v>
      </c>
      <c r="W94" s="743" t="s">
        <v>1499</v>
      </c>
      <c r="X94" s="743" t="s">
        <v>1662</v>
      </c>
      <c r="Y94" s="745"/>
      <c r="Z94" s="744"/>
      <c r="AA94" s="744"/>
      <c r="AB94" s="761" t="s">
        <v>1662</v>
      </c>
      <c r="AD94">
        <f t="shared" si="10"/>
        <v>0</v>
      </c>
      <c r="AE94" s="215"/>
    </row>
    <row r="95" spans="1:31" ht="21.75" customHeight="1">
      <c r="V95" s="744" t="s">
        <v>1519</v>
      </c>
      <c r="W95" s="748" t="s">
        <v>1520</v>
      </c>
      <c r="X95" s="743" t="s">
        <v>1662</v>
      </c>
      <c r="Y95" s="745"/>
      <c r="Z95" s="745"/>
      <c r="AA95" s="744"/>
      <c r="AB95" s="761" t="s">
        <v>1662</v>
      </c>
      <c r="AD95">
        <f t="shared" si="10"/>
        <v>0</v>
      </c>
      <c r="AE95" s="215"/>
    </row>
    <row r="96" spans="1:31" ht="21.75" customHeight="1">
      <c r="V96" s="744" t="s">
        <v>1529</v>
      </c>
      <c r="W96" s="748" t="s">
        <v>1530</v>
      </c>
      <c r="X96" s="743" t="s">
        <v>1662</v>
      </c>
      <c r="Y96" s="745"/>
      <c r="Z96" s="744"/>
      <c r="AA96" s="744"/>
      <c r="AB96" s="761" t="s">
        <v>1662</v>
      </c>
      <c r="AD96">
        <f t="shared" si="10"/>
        <v>0</v>
      </c>
      <c r="AE96" s="215"/>
    </row>
    <row r="97" spans="22:31" ht="21.75" customHeight="1">
      <c r="V97" s="749" t="s">
        <v>1390</v>
      </c>
      <c r="W97" s="751" t="s">
        <v>1391</v>
      </c>
      <c r="X97" s="750" t="s">
        <v>1253</v>
      </c>
      <c r="Y97" s="750" t="s">
        <v>1392</v>
      </c>
      <c r="Z97" s="750" t="s">
        <v>1393</v>
      </c>
      <c r="AA97" s="749" t="s">
        <v>1394</v>
      </c>
      <c r="AB97" s="752" t="s">
        <v>1679</v>
      </c>
      <c r="AC97" s="753" t="s">
        <v>1838</v>
      </c>
      <c r="AD97">
        <f t="shared" si="10"/>
        <v>0</v>
      </c>
      <c r="AE97" s="215"/>
    </row>
    <row r="98" spans="22:31" ht="21.75" customHeight="1">
      <c r="V98" s="749" t="s">
        <v>1390</v>
      </c>
      <c r="W98" s="751" t="s">
        <v>1391</v>
      </c>
      <c r="X98" s="750" t="s">
        <v>577</v>
      </c>
      <c r="Y98" s="750" t="s">
        <v>1395</v>
      </c>
      <c r="Z98" s="750" t="s">
        <v>1396</v>
      </c>
      <c r="AA98" s="749" t="s">
        <v>1397</v>
      </c>
      <c r="AB98" s="752" t="s">
        <v>1547</v>
      </c>
      <c r="AC98" s="753" t="s">
        <v>1838</v>
      </c>
      <c r="AD98">
        <f t="shared" si="10"/>
        <v>0</v>
      </c>
    </row>
    <row r="99" spans="22:31" ht="21.75" customHeight="1">
      <c r="V99" s="749" t="s">
        <v>1390</v>
      </c>
      <c r="W99" s="751" t="s">
        <v>1391</v>
      </c>
      <c r="X99" s="750" t="s">
        <v>577</v>
      </c>
      <c r="Y99" s="750" t="s">
        <v>1399</v>
      </c>
      <c r="Z99" s="750" t="s">
        <v>1400</v>
      </c>
      <c r="AA99" s="749" t="s">
        <v>1401</v>
      </c>
      <c r="AB99" s="752" t="s">
        <v>1682</v>
      </c>
      <c r="AC99" s="753" t="s">
        <v>1838</v>
      </c>
      <c r="AD99">
        <f t="shared" si="10"/>
        <v>0</v>
      </c>
    </row>
    <row r="100" spans="22:31" ht="21.75" customHeight="1">
      <c r="V100" s="749" t="s">
        <v>1390</v>
      </c>
      <c r="W100" s="751" t="s">
        <v>1391</v>
      </c>
      <c r="X100" s="750" t="s">
        <v>577</v>
      </c>
      <c r="Y100" s="750" t="s">
        <v>1402</v>
      </c>
      <c r="Z100" s="750" t="s">
        <v>1403</v>
      </c>
      <c r="AA100" s="749" t="s">
        <v>1401</v>
      </c>
      <c r="AB100" s="752" t="s">
        <v>1681</v>
      </c>
      <c r="AC100" s="753" t="s">
        <v>1838</v>
      </c>
      <c r="AD100">
        <f t="shared" si="10"/>
        <v>0</v>
      </c>
    </row>
    <row r="101" spans="22:31" ht="21.75" customHeight="1">
      <c r="V101" s="749" t="s">
        <v>1390</v>
      </c>
      <c r="W101" s="751" t="s">
        <v>1391</v>
      </c>
      <c r="X101" s="750" t="s">
        <v>577</v>
      </c>
      <c r="Y101" s="750" t="s">
        <v>1404</v>
      </c>
      <c r="Z101" s="750" t="s">
        <v>1405</v>
      </c>
      <c r="AA101" s="749" t="s">
        <v>1406</v>
      </c>
      <c r="AB101" s="752" t="s">
        <v>1683</v>
      </c>
      <c r="AC101" s="753" t="s">
        <v>1838</v>
      </c>
      <c r="AD101">
        <f t="shared" si="10"/>
        <v>0</v>
      </c>
    </row>
    <row r="102" spans="22:31" ht="21.75" customHeight="1">
      <c r="V102" s="749" t="s">
        <v>1390</v>
      </c>
      <c r="W102" s="751" t="s">
        <v>1391</v>
      </c>
      <c r="X102" s="750" t="s">
        <v>577</v>
      </c>
      <c r="Y102" s="750" t="s">
        <v>1407</v>
      </c>
      <c r="Z102" s="750" t="s">
        <v>1408</v>
      </c>
      <c r="AA102" s="749" t="s">
        <v>1409</v>
      </c>
      <c r="AB102" s="752" t="s">
        <v>1684</v>
      </c>
      <c r="AC102" s="753" t="s">
        <v>1838</v>
      </c>
      <c r="AD102">
        <f t="shared" si="10"/>
        <v>0</v>
      </c>
    </row>
    <row r="103" spans="22:31" ht="21.75" customHeight="1">
      <c r="V103" s="749" t="s">
        <v>1390</v>
      </c>
      <c r="W103" s="751" t="s">
        <v>1391</v>
      </c>
      <c r="X103" s="750" t="s">
        <v>577</v>
      </c>
      <c r="Y103" s="750" t="s">
        <v>1410</v>
      </c>
      <c r="Z103" s="750" t="s">
        <v>1411</v>
      </c>
      <c r="AA103" s="749" t="s">
        <v>1409</v>
      </c>
      <c r="AB103" s="752" t="s">
        <v>1685</v>
      </c>
      <c r="AC103" s="753" t="s">
        <v>1838</v>
      </c>
      <c r="AD103">
        <f t="shared" si="10"/>
        <v>0</v>
      </c>
    </row>
    <row r="104" spans="22:31" ht="21.75" customHeight="1">
      <c r="V104" s="768" t="s">
        <v>1421</v>
      </c>
      <c r="W104" s="769" t="s">
        <v>1422</v>
      </c>
      <c r="X104" s="770" t="s">
        <v>577</v>
      </c>
      <c r="Y104" s="769" t="s">
        <v>1434</v>
      </c>
      <c r="Z104" s="769" t="s">
        <v>1435</v>
      </c>
      <c r="AA104" s="768" t="s">
        <v>1433</v>
      </c>
      <c r="AB104" s="771" t="s">
        <v>1689</v>
      </c>
      <c r="AC104" s="753" t="s">
        <v>1838</v>
      </c>
      <c r="AD104">
        <f t="shared" si="10"/>
        <v>0</v>
      </c>
    </row>
    <row r="105" spans="22:31" ht="21.75" customHeight="1">
      <c r="V105" s="768" t="s">
        <v>1449</v>
      </c>
      <c r="W105" s="769" t="s">
        <v>1450</v>
      </c>
      <c r="X105" s="770" t="s">
        <v>1253</v>
      </c>
      <c r="Y105" s="769" t="s">
        <v>1451</v>
      </c>
      <c r="Z105" s="769" t="s">
        <v>1452</v>
      </c>
      <c r="AA105" s="768" t="s">
        <v>1453</v>
      </c>
      <c r="AB105" s="771" t="s">
        <v>1832</v>
      </c>
      <c r="AC105" s="767" t="s">
        <v>1839</v>
      </c>
      <c r="AD105">
        <f t="shared" si="10"/>
        <v>0</v>
      </c>
    </row>
    <row r="106" spans="22:31" ht="21.75" customHeight="1">
      <c r="V106" s="768" t="s">
        <v>1449</v>
      </c>
      <c r="W106" s="769" t="s">
        <v>1450</v>
      </c>
      <c r="X106" s="770" t="s">
        <v>577</v>
      </c>
      <c r="Y106" s="769" t="s">
        <v>1454</v>
      </c>
      <c r="Z106" s="769" t="s">
        <v>1455</v>
      </c>
      <c r="AA106" s="768" t="s">
        <v>1456</v>
      </c>
      <c r="AB106" s="771" t="s">
        <v>1833</v>
      </c>
      <c r="AC106" s="767" t="s">
        <v>1839</v>
      </c>
      <c r="AD106">
        <f t="shared" si="10"/>
        <v>0</v>
      </c>
    </row>
    <row r="107" spans="22:31" ht="21.75" customHeight="1">
      <c r="V107" s="768" t="s">
        <v>1449</v>
      </c>
      <c r="W107" s="769" t="s">
        <v>1450</v>
      </c>
      <c r="X107" s="770" t="s">
        <v>577</v>
      </c>
      <c r="Y107" s="769" t="s">
        <v>1457</v>
      </c>
      <c r="Z107" s="769" t="s">
        <v>1455</v>
      </c>
      <c r="AA107" s="768" t="s">
        <v>1456</v>
      </c>
      <c r="AB107" s="771" t="s">
        <v>1834</v>
      </c>
      <c r="AC107" s="767" t="s">
        <v>1839</v>
      </c>
      <c r="AD107">
        <f t="shared" si="10"/>
        <v>0</v>
      </c>
    </row>
    <row r="108" spans="22:31" ht="21.75" customHeight="1">
      <c r="V108" s="768" t="s">
        <v>1449</v>
      </c>
      <c r="W108" s="769" t="s">
        <v>1450</v>
      </c>
      <c r="X108" s="770" t="s">
        <v>577</v>
      </c>
      <c r="Y108" s="769" t="s">
        <v>1458</v>
      </c>
      <c r="Z108" s="769" t="s">
        <v>1459</v>
      </c>
      <c r="AA108" s="768" t="s">
        <v>1460</v>
      </c>
      <c r="AB108" s="771" t="s">
        <v>1835</v>
      </c>
      <c r="AC108" s="767" t="s">
        <v>1839</v>
      </c>
      <c r="AD108">
        <f t="shared" si="10"/>
        <v>0</v>
      </c>
    </row>
    <row r="109" spans="22:31" ht="56.25">
      <c r="V109" s="768" t="s">
        <v>1449</v>
      </c>
      <c r="W109" s="769" t="s">
        <v>1450</v>
      </c>
      <c r="X109" s="770" t="s">
        <v>577</v>
      </c>
      <c r="Y109" s="769" t="s">
        <v>1461</v>
      </c>
      <c r="Z109" s="769" t="s">
        <v>1462</v>
      </c>
      <c r="AA109" s="768" t="s">
        <v>1460</v>
      </c>
      <c r="AB109" s="771" t="s">
        <v>1836</v>
      </c>
      <c r="AC109" s="767" t="s">
        <v>1839</v>
      </c>
      <c r="AD109">
        <f t="shared" si="10"/>
        <v>0</v>
      </c>
    </row>
    <row r="110" spans="22:31" ht="45">
      <c r="V110" s="768" t="s">
        <v>1449</v>
      </c>
      <c r="W110" s="769" t="s">
        <v>1450</v>
      </c>
      <c r="X110" s="770" t="s">
        <v>577</v>
      </c>
      <c r="Y110" s="769" t="s">
        <v>1463</v>
      </c>
      <c r="Z110" s="769" t="s">
        <v>1464</v>
      </c>
      <c r="AA110" s="768" t="s">
        <v>1465</v>
      </c>
      <c r="AB110" s="771" t="s">
        <v>1837</v>
      </c>
      <c r="AC110" s="767" t="s">
        <v>1839</v>
      </c>
      <c r="AD110">
        <f t="shared" si="10"/>
        <v>0</v>
      </c>
    </row>
    <row r="111" spans="22:31" ht="22.5">
      <c r="V111" s="735" t="s">
        <v>1390</v>
      </c>
      <c r="W111" s="737" t="s">
        <v>1391</v>
      </c>
      <c r="X111" s="736" t="s">
        <v>577</v>
      </c>
      <c r="Y111" s="737" t="s">
        <v>1842</v>
      </c>
      <c r="Z111" s="737" t="s">
        <v>1398</v>
      </c>
      <c r="AA111" s="736" t="s">
        <v>1394</v>
      </c>
      <c r="AB111" s="773" t="s">
        <v>1680</v>
      </c>
      <c r="AC111" t="s">
        <v>1838</v>
      </c>
      <c r="AD111">
        <f t="shared" si="10"/>
        <v>0</v>
      </c>
    </row>
    <row r="112" spans="22:31" ht="33.75">
      <c r="V112" s="735" t="s">
        <v>1414</v>
      </c>
      <c r="W112" s="737" t="s">
        <v>1415</v>
      </c>
      <c r="X112" s="736" t="s">
        <v>577</v>
      </c>
      <c r="Y112" s="737" t="s">
        <v>1416</v>
      </c>
      <c r="Z112" s="737" t="s">
        <v>1417</v>
      </c>
      <c r="AA112" s="736" t="s">
        <v>1418</v>
      </c>
      <c r="AB112" s="773" t="s">
        <v>1686</v>
      </c>
      <c r="AC112" t="s">
        <v>1838</v>
      </c>
      <c r="AD112">
        <f t="shared" si="10"/>
        <v>0</v>
      </c>
    </row>
    <row r="113" spans="22:30" ht="33.75">
      <c r="V113" s="735" t="s">
        <v>1421</v>
      </c>
      <c r="W113" s="737" t="s">
        <v>1422</v>
      </c>
      <c r="X113" s="736" t="s">
        <v>577</v>
      </c>
      <c r="Y113" s="737" t="s">
        <v>1428</v>
      </c>
      <c r="Z113" s="737" t="s">
        <v>1429</v>
      </c>
      <c r="AA113" s="736" t="s">
        <v>1430</v>
      </c>
      <c r="AB113" s="773" t="s">
        <v>1688</v>
      </c>
      <c r="AC113" s="215" t="s">
        <v>1846</v>
      </c>
      <c r="AD113">
        <f t="shared" si="10"/>
        <v>0</v>
      </c>
    </row>
    <row r="114" spans="22:30" ht="33.75">
      <c r="V114" s="735" t="s">
        <v>1421</v>
      </c>
      <c r="W114" s="737" t="s">
        <v>1422</v>
      </c>
      <c r="X114" s="736" t="s">
        <v>577</v>
      </c>
      <c r="Y114" s="737" t="s">
        <v>1442</v>
      </c>
      <c r="Z114" s="764" t="s">
        <v>1443</v>
      </c>
      <c r="AA114" s="736" t="s">
        <v>1444</v>
      </c>
      <c r="AB114" s="773" t="s">
        <v>1692</v>
      </c>
      <c r="AC114" s="215" t="s">
        <v>1552</v>
      </c>
      <c r="AD114">
        <f t="shared" si="10"/>
        <v>0</v>
      </c>
    </row>
    <row r="115" spans="22:30" ht="33.75">
      <c r="V115" s="735" t="s">
        <v>1468</v>
      </c>
      <c r="W115" s="737" t="s">
        <v>1469</v>
      </c>
      <c r="X115" s="736" t="s">
        <v>577</v>
      </c>
      <c r="Y115" s="737" t="s">
        <v>1479</v>
      </c>
      <c r="Z115" s="736" t="s">
        <v>1480</v>
      </c>
      <c r="AA115" s="736" t="s">
        <v>1481</v>
      </c>
      <c r="AB115" s="773" t="s">
        <v>1693</v>
      </c>
      <c r="AC115" s="215" t="s">
        <v>1552</v>
      </c>
      <c r="AD115">
        <f t="shared" si="10"/>
        <v>0</v>
      </c>
    </row>
    <row r="116" spans="22:30" ht="33.75">
      <c r="V116" s="735" t="s">
        <v>1468</v>
      </c>
      <c r="W116" s="737" t="s">
        <v>1469</v>
      </c>
      <c r="X116" s="736" t="s">
        <v>577</v>
      </c>
      <c r="Y116" s="737" t="s">
        <v>1482</v>
      </c>
      <c r="Z116" s="736" t="s">
        <v>1405</v>
      </c>
      <c r="AA116" s="736" t="s">
        <v>1483</v>
      </c>
      <c r="AB116" s="773" t="s">
        <v>1694</v>
      </c>
      <c r="AC116" s="215" t="s">
        <v>1552</v>
      </c>
      <c r="AD116">
        <f t="shared" si="10"/>
        <v>0</v>
      </c>
    </row>
    <row r="117" spans="22:30" ht="31.5" customHeight="1">
      <c r="V117" s="735" t="s">
        <v>1468</v>
      </c>
      <c r="W117" s="737" t="s">
        <v>1469</v>
      </c>
      <c r="X117" s="736" t="s">
        <v>577</v>
      </c>
      <c r="Y117" s="737" t="s">
        <v>1484</v>
      </c>
      <c r="Z117" s="736" t="s">
        <v>1485</v>
      </c>
      <c r="AA117" s="736" t="s">
        <v>1486</v>
      </c>
      <c r="AB117" s="773" t="s">
        <v>1695</v>
      </c>
      <c r="AC117" t="s">
        <v>1552</v>
      </c>
      <c r="AD117">
        <f t="shared" si="10"/>
        <v>0</v>
      </c>
    </row>
    <row r="118" spans="22:30" ht="31.5" customHeight="1">
      <c r="V118" s="735" t="s">
        <v>1468</v>
      </c>
      <c r="W118" s="737" t="s">
        <v>1469</v>
      </c>
      <c r="X118" s="738" t="s">
        <v>577</v>
      </c>
      <c r="Y118" s="737" t="s">
        <v>1487</v>
      </c>
      <c r="Z118" s="736" t="s">
        <v>1488</v>
      </c>
      <c r="AA118" s="736" t="s">
        <v>1489</v>
      </c>
      <c r="AB118" s="773" t="s">
        <v>1696</v>
      </c>
      <c r="AC118" t="s">
        <v>1552</v>
      </c>
      <c r="AD118">
        <f t="shared" si="10"/>
        <v>0</v>
      </c>
    </row>
    <row r="119" spans="22:30" ht="31.5" customHeight="1">
      <c r="V119" s="768" t="s">
        <v>1268</v>
      </c>
      <c r="W119" s="769" t="s">
        <v>1269</v>
      </c>
      <c r="X119" s="770" t="s">
        <v>577</v>
      </c>
      <c r="Y119" s="769" t="s">
        <v>1283</v>
      </c>
      <c r="Z119" s="769" t="s">
        <v>1284</v>
      </c>
      <c r="AA119" s="768" t="s">
        <v>1285</v>
      </c>
      <c r="AB119" s="771" t="s">
        <v>1666</v>
      </c>
      <c r="AC119" s="753" t="s">
        <v>1852</v>
      </c>
      <c r="AD119">
        <f t="shared" si="10"/>
        <v>0</v>
      </c>
    </row>
    <row r="120" spans="22:30" ht="22.5">
      <c r="V120" s="735" t="s">
        <v>1241</v>
      </c>
      <c r="W120" s="737" t="s">
        <v>1242</v>
      </c>
      <c r="X120" s="736" t="s">
        <v>577</v>
      </c>
      <c r="Y120" s="737" t="s">
        <v>1248</v>
      </c>
      <c r="Z120" s="736" t="s">
        <v>1249</v>
      </c>
      <c r="AA120" s="737" t="s">
        <v>1250</v>
      </c>
      <c r="AB120" s="773" t="s">
        <v>1771</v>
      </c>
      <c r="AC120" s="215" t="s">
        <v>1843</v>
      </c>
      <c r="AD120">
        <f t="shared" si="10"/>
        <v>0</v>
      </c>
    </row>
    <row r="121" spans="22:30" ht="45">
      <c r="V121" s="735" t="s">
        <v>1241</v>
      </c>
      <c r="W121" s="737" t="s">
        <v>1242</v>
      </c>
      <c r="X121" s="736" t="s">
        <v>577</v>
      </c>
      <c r="Y121" s="737" t="s">
        <v>1251</v>
      </c>
      <c r="Z121" s="736" t="s">
        <v>1252</v>
      </c>
      <c r="AA121" s="737" t="s">
        <v>1250</v>
      </c>
      <c r="AB121" s="773" t="s">
        <v>1772</v>
      </c>
      <c r="AC121" s="215" t="s">
        <v>1843</v>
      </c>
      <c r="AD121">
        <f t="shared" si="10"/>
        <v>0</v>
      </c>
    </row>
    <row r="122" spans="22:30">
      <c r="V122" s="768"/>
      <c r="W122" s="769"/>
      <c r="X122" s="770"/>
      <c r="Y122" s="769"/>
      <c r="Z122" s="769"/>
      <c r="AA122" s="768"/>
      <c r="AB122" s="771"/>
      <c r="AC122" s="767"/>
      <c r="AD122">
        <f t="shared" si="10"/>
        <v>0</v>
      </c>
    </row>
  </sheetData>
  <customSheetViews>
    <customSheetView guid="{5DDDA852-2807-4645-BC75-EBD4EF3323A7}" state="hidden" topLeftCell="D4">
      <selection activeCell="F14" sqref="F14"/>
      <pageMargins left="0.7" right="0.7" top="0.75" bottom="0.75" header="0.3" footer="0.3"/>
      <pageSetup paperSize="9" orientation="portrait" r:id="rId1"/>
    </customSheetView>
    <customSheetView guid="{DB462ED3-28DC-47D7-98F7-CED01F66E2C7}" state="hidden" topLeftCell="D4">
      <selection activeCell="F14" sqref="F14"/>
      <pageMargins left="0.7" right="0.7" top="0.75" bottom="0.75" header="0.3" footer="0.3"/>
      <pageSetup paperSize="9" orientation="portrait" r:id="rId2"/>
    </customSheetView>
    <customSheetView guid="{BE68C6EB-1B64-4B3E-8DDC-CA26F318E610}" state="hidden" topLeftCell="D4">
      <selection activeCell="F14" sqref="F14"/>
      <pageMargins left="0.7" right="0.7" top="0.75" bottom="0.75" header="0.3" footer="0.3"/>
      <pageSetup paperSize="9" orientation="portrait" r:id="rId3"/>
    </customSheetView>
    <customSheetView guid="{5AF40965-2356-4A48-B6FA-CB814CA4D7B2}" state="hidden" topLeftCell="D4">
      <selection activeCell="F14" sqref="F14"/>
      <pageMargins left="0.7" right="0.7" top="0.75" bottom="0.75" header="0.3" footer="0.3"/>
      <pageSetup paperSize="9" orientation="portrait" r:id="rId4"/>
    </customSheetView>
    <customSheetView guid="{3FCB7B24-049F-4685-83CB-5231093E0117}" state="hidden" topLeftCell="D4">
      <selection activeCell="F14" sqref="F14"/>
      <pageMargins left="0.7" right="0.7" top="0.75" bottom="0.75" header="0.3" footer="0.3"/>
      <pageSetup paperSize="9" orientation="portrait" r:id="rId5"/>
    </customSheetView>
    <customSheetView guid="{F277ACEF-9FF8-431F-8537-DE60B790AA4F}" state="hidden" topLeftCell="D4">
      <selection activeCell="F14" sqref="F14"/>
      <pageMargins left="0.7" right="0.7" top="0.75" bottom="0.75" header="0.3" footer="0.3"/>
      <pageSetup paperSize="9" orientation="portrait" r:id="rId6"/>
    </customSheetView>
    <customSheetView guid="{D3393B8E-C3CB-4E3A-976E-E4CD065299F0}" state="hidden" topLeftCell="D4">
      <selection activeCell="F14" sqref="F14"/>
      <pageMargins left="0.7" right="0.7" top="0.75" bottom="0.75" header="0.3" footer="0.3"/>
      <pageSetup paperSize="9" orientation="portrait" r:id="rId7"/>
    </customSheetView>
    <customSheetView guid="{21329C76-F86B-400D-B8F5-F75B383E5B14}" state="hidden" topLeftCell="D4">
      <selection activeCell="F14" sqref="F14"/>
      <pageMargins left="0.7" right="0.7" top="0.75" bottom="0.75" header="0.3" footer="0.3"/>
      <pageSetup paperSize="9" orientation="portrait" r:id="rId8"/>
    </customSheetView>
    <customSheetView guid="{CFC92B1C-D4F2-414F-8F12-92F529035B08}" state="hidden" topLeftCell="D4">
      <selection activeCell="F14" sqref="F14"/>
      <pageMargins left="0.7" right="0.7" top="0.75" bottom="0.75" header="0.3" footer="0.3"/>
      <pageSetup paperSize="9" orientation="portrait" r:id="rId9"/>
    </customSheetView>
    <customSheetView guid="{697182B0-1BEF-4A85-93A0-596802852AF2}" state="hidden" topLeftCell="D4">
      <selection activeCell="F14" sqref="F14"/>
      <pageMargins left="0.7" right="0.7" top="0.75" bottom="0.75" header="0.3" footer="0.3"/>
      <pageSetup paperSize="9" orientation="portrait" r:id="rId10"/>
    </customSheetView>
    <customSheetView guid="{D37F8A47-E42F-4741-BE8D-5D961F7BB394}" state="hidden" topLeftCell="D4">
      <selection activeCell="F14" sqref="F14"/>
      <pageMargins left="0.7" right="0.7" top="0.75" bottom="0.75" header="0.3" footer="0.3"/>
      <pageSetup paperSize="9" orientation="portrait" r:id="rId11"/>
    </customSheetView>
    <customSheetView guid="{C83D4249-7B44-432A-B7FB-A6ACA6880240}" state="hidden" topLeftCell="D4">
      <selection activeCell="F14" sqref="F14"/>
      <pageMargins left="0.7" right="0.7" top="0.75" bottom="0.75" header="0.3" footer="0.3"/>
      <pageSetup paperSize="9" orientation="portrait" r:id="rId12"/>
    </customSheetView>
    <customSheetView guid="{51337751-BEAF-43F3-8CC9-400B99E751E8}" state="hidden" topLeftCell="D4">
      <selection activeCell="F14" sqref="F14"/>
      <pageMargins left="0.7" right="0.7" top="0.75" bottom="0.75" header="0.3" footer="0.3"/>
      <pageSetup paperSize="9" orientation="portrait" r:id="rId13"/>
    </customSheetView>
    <customSheetView guid="{EB80C77D-AF78-41A9-A5FE-A7459DA92422}" state="hidden" topLeftCell="D4">
      <selection activeCell="F14" sqref="F14"/>
      <pageMargins left="0.7" right="0.7" top="0.75" bottom="0.75" header="0.3" footer="0.3"/>
      <pageSetup paperSize="9" orientation="portrait" r:id="rId14"/>
    </customSheetView>
  </customSheetViews>
  <mergeCells count="2">
    <mergeCell ref="L1:O1"/>
    <mergeCell ref="P1:S1"/>
  </mergeCells>
  <pageMargins left="0.7" right="0.7" top="0.75" bottom="0.75" header="0.3" footer="0.3"/>
  <pageSetup paperSize="9" orientation="portrait" r:id="rId1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795E-9D9B-4AD9-A6B6-52B922D8A65D}">
  <sheetPr>
    <tabColor theme="9" tint="-0.249977111117893"/>
  </sheetPr>
  <dimension ref="A1:F34"/>
  <sheetViews>
    <sheetView showGridLines="0" workbookViewId="0">
      <selection activeCell="H9" sqref="H9"/>
    </sheetView>
  </sheetViews>
  <sheetFormatPr defaultColWidth="8.85546875" defaultRowHeight="12"/>
  <cols>
    <col min="1" max="1" width="5.85546875" style="107" customWidth="1"/>
    <col min="2" max="2" width="4.5703125" style="107" customWidth="1"/>
    <col min="3" max="3" width="46.5703125" style="107" customWidth="1"/>
    <col min="4" max="4" width="11" style="107" customWidth="1"/>
    <col min="5" max="5" width="9.85546875" style="107" customWidth="1"/>
    <col min="6" max="9" width="8.85546875" style="107"/>
    <col min="10" max="10" width="10.7109375" style="107" customWidth="1"/>
    <col min="11" max="16384" width="8.85546875" style="107"/>
  </cols>
  <sheetData>
    <row r="1" spans="1:6" ht="12.75">
      <c r="A1" s="590" t="str">
        <f>HYPERLINK("#INDEX!A2","back to index page")</f>
        <v>back to index page</v>
      </c>
      <c r="B1" s="959"/>
      <c r="C1" s="959"/>
    </row>
    <row r="2" spans="1:6" ht="12.75">
      <c r="A2"/>
      <c r="B2"/>
    </row>
    <row r="3" spans="1:6" ht="12.75">
      <c r="A3"/>
      <c r="B3"/>
    </row>
    <row r="4" spans="1:6" ht="12.75">
      <c r="A4"/>
      <c r="B4"/>
    </row>
    <row r="5" spans="1:6" ht="12.75">
      <c r="A5"/>
      <c r="B5"/>
    </row>
    <row r="6" spans="1:6" ht="12.75">
      <c r="A6"/>
      <c r="B6"/>
    </row>
    <row r="7" spans="1:6">
      <c r="B7" s="557"/>
      <c r="C7" s="557"/>
      <c r="D7" s="557"/>
      <c r="E7" s="557"/>
      <c r="F7" s="557"/>
    </row>
    <row r="8" spans="1:6">
      <c r="B8" s="557"/>
      <c r="C8" s="557"/>
      <c r="D8" s="557"/>
      <c r="E8" s="557"/>
      <c r="F8" s="557"/>
    </row>
    <row r="9" spans="1:6" ht="25.5" customHeight="1">
      <c r="B9" s="1009" t="s">
        <v>1110</v>
      </c>
      <c r="C9" s="1009"/>
      <c r="D9" s="1009"/>
      <c r="E9" s="1009"/>
      <c r="F9" s="557"/>
    </row>
    <row r="11" spans="1:6">
      <c r="E11" s="558" t="s">
        <v>554</v>
      </c>
    </row>
    <row r="12" spans="1:6">
      <c r="B12" s="558"/>
      <c r="C12" s="558"/>
      <c r="D12" s="602">
        <v>45657</v>
      </c>
      <c r="E12" s="602">
        <v>45291</v>
      </c>
    </row>
    <row r="13" spans="1:6">
      <c r="B13" s="558"/>
      <c r="C13" s="558"/>
      <c r="D13" s="565" t="s">
        <v>32</v>
      </c>
      <c r="E13" s="565" t="s">
        <v>54</v>
      </c>
    </row>
    <row r="14" spans="1:6">
      <c r="B14" s="559"/>
      <c r="C14" s="1010" t="s">
        <v>1736</v>
      </c>
      <c r="D14" s="1010"/>
      <c r="E14" s="560"/>
    </row>
    <row r="15" spans="1:6">
      <c r="B15" s="559">
        <v>1</v>
      </c>
      <c r="C15" s="561" t="s">
        <v>413</v>
      </c>
      <c r="D15" s="562">
        <v>4343766</v>
      </c>
      <c r="E15" s="562">
        <v>3860096</v>
      </c>
    </row>
    <row r="16" spans="1:6" ht="24">
      <c r="B16" s="559">
        <v>2</v>
      </c>
      <c r="C16" s="561" t="s">
        <v>1737</v>
      </c>
      <c r="D16" s="562">
        <v>4277658</v>
      </c>
      <c r="E16" s="562">
        <v>3860096</v>
      </c>
    </row>
    <row r="17" spans="2:5">
      <c r="B17" s="559">
        <v>3</v>
      </c>
      <c r="C17" s="561" t="s">
        <v>186</v>
      </c>
      <c r="D17" s="562">
        <v>4343766</v>
      </c>
      <c r="E17" s="562">
        <v>3860096</v>
      </c>
    </row>
    <row r="18" spans="2:5" ht="24">
      <c r="B18" s="559">
        <v>4</v>
      </c>
      <c r="C18" s="563" t="s">
        <v>1738</v>
      </c>
      <c r="D18" s="562">
        <v>4277658</v>
      </c>
      <c r="E18" s="562">
        <v>3860096</v>
      </c>
    </row>
    <row r="19" spans="2:5">
      <c r="B19" s="559">
        <v>5</v>
      </c>
      <c r="C19" s="561" t="s">
        <v>1739</v>
      </c>
      <c r="D19" s="562">
        <v>4793607</v>
      </c>
      <c r="E19" s="562">
        <v>4309937</v>
      </c>
    </row>
    <row r="20" spans="2:5" ht="24">
      <c r="B20" s="559">
        <v>6</v>
      </c>
      <c r="C20" s="563" t="s">
        <v>1740</v>
      </c>
      <c r="D20" s="562">
        <v>4793607</v>
      </c>
      <c r="E20" s="562">
        <v>4309937</v>
      </c>
    </row>
    <row r="21" spans="2:5">
      <c r="B21" s="559"/>
      <c r="C21" s="1010" t="s">
        <v>1741</v>
      </c>
      <c r="D21" s="1010"/>
      <c r="E21" s="560"/>
    </row>
    <row r="22" spans="2:5">
      <c r="B22" s="559">
        <v>7</v>
      </c>
      <c r="C22" s="561" t="s">
        <v>1742</v>
      </c>
      <c r="D22" s="562">
        <v>19214703</v>
      </c>
      <c r="E22" s="562">
        <v>18448012</v>
      </c>
    </row>
    <row r="23" spans="2:5" ht="24">
      <c r="B23" s="559">
        <v>8</v>
      </c>
      <c r="C23" s="563" t="s">
        <v>1743</v>
      </c>
      <c r="D23" s="562">
        <v>19148595</v>
      </c>
      <c r="E23" s="562">
        <v>18448012</v>
      </c>
    </row>
    <row r="24" spans="2:5">
      <c r="B24" s="559"/>
      <c r="C24" s="1010" t="s">
        <v>1744</v>
      </c>
      <c r="D24" s="1010"/>
      <c r="E24" s="560"/>
    </row>
    <row r="25" spans="2:5" ht="24">
      <c r="B25" s="559">
        <v>9</v>
      </c>
      <c r="C25" s="561" t="s">
        <v>472</v>
      </c>
      <c r="D25" s="564">
        <v>0.2261</v>
      </c>
      <c r="E25" s="564">
        <v>0.2092</v>
      </c>
    </row>
    <row r="26" spans="2:5" ht="36">
      <c r="B26" s="559">
        <v>10</v>
      </c>
      <c r="C26" s="561" t="s">
        <v>1745</v>
      </c>
      <c r="D26" s="564">
        <v>0.22339999999999999</v>
      </c>
      <c r="E26" s="564">
        <v>0.20419999999999999</v>
      </c>
    </row>
    <row r="27" spans="2:5">
      <c r="B27" s="559">
        <v>11</v>
      </c>
      <c r="C27" s="561" t="s">
        <v>474</v>
      </c>
      <c r="D27" s="564">
        <v>0.2261</v>
      </c>
      <c r="E27" s="564">
        <v>0.2092</v>
      </c>
    </row>
    <row r="28" spans="2:5" ht="24">
      <c r="B28" s="559">
        <v>12</v>
      </c>
      <c r="C28" s="561" t="s">
        <v>1746</v>
      </c>
      <c r="D28" s="564">
        <v>0.22339999999999999</v>
      </c>
      <c r="E28" s="564">
        <v>0.20419999999999999</v>
      </c>
    </row>
    <row r="29" spans="2:5">
      <c r="B29" s="559">
        <v>13</v>
      </c>
      <c r="C29" s="561" t="s">
        <v>476</v>
      </c>
      <c r="D29" s="564">
        <v>0.2495</v>
      </c>
      <c r="E29" s="564">
        <v>0.2336</v>
      </c>
    </row>
    <row r="30" spans="2:5" ht="36">
      <c r="B30" s="559">
        <v>14</v>
      </c>
      <c r="C30" s="561" t="s">
        <v>1747</v>
      </c>
      <c r="D30" s="564">
        <v>0.24690000000000001</v>
      </c>
      <c r="E30" s="564">
        <v>0.22869999999999999</v>
      </c>
    </row>
    <row r="31" spans="2:5">
      <c r="B31" s="559"/>
      <c r="C31" s="1010" t="s">
        <v>1748</v>
      </c>
      <c r="D31" s="1010"/>
      <c r="E31" s="560"/>
    </row>
    <row r="32" spans="2:5">
      <c r="B32" s="559">
        <v>15</v>
      </c>
      <c r="C32" s="561" t="s">
        <v>1749</v>
      </c>
      <c r="D32" s="562">
        <v>38366260</v>
      </c>
      <c r="E32" s="562">
        <v>34635422</v>
      </c>
    </row>
    <row r="33" spans="2:5">
      <c r="B33" s="559">
        <v>16</v>
      </c>
      <c r="C33" s="561" t="s">
        <v>187</v>
      </c>
      <c r="D33" s="564">
        <v>0.1132</v>
      </c>
      <c r="E33" s="564">
        <v>0.1114</v>
      </c>
    </row>
    <row r="34" spans="2:5" ht="24">
      <c r="B34" s="559">
        <v>17</v>
      </c>
      <c r="C34" s="561" t="s">
        <v>1750</v>
      </c>
      <c r="D34" s="564">
        <v>0.11169999999999999</v>
      </c>
      <c r="E34" s="564">
        <v>0.1084</v>
      </c>
    </row>
  </sheetData>
  <customSheetViews>
    <customSheetView guid="{5DDDA852-2807-4645-BC75-EBD4EF3323A7}" topLeftCell="A7">
      <selection activeCell="F16" sqref="F16"/>
      <pageMargins left="0.7" right="0.7" top="0.75" bottom="0.75" header="0.3" footer="0.3"/>
      <pageSetup paperSize="9" orientation="portrait" r:id="rId1"/>
    </customSheetView>
    <customSheetView guid="{DB462ED3-28DC-47D7-98F7-CED01F66E2C7}" topLeftCell="A6">
      <selection activeCell="D4" sqref="D4"/>
      <pageMargins left="0.7" right="0.7" top="0.75" bottom="0.75" header="0.3" footer="0.3"/>
      <pageSetup paperSize="9" orientation="portrait" r:id="rId2"/>
    </customSheetView>
    <customSheetView guid="{BE68C6EB-1B64-4B3E-8DDC-CA26F318E610}" topLeftCell="A6">
      <selection activeCell="D4" sqref="D4"/>
      <pageMargins left="0.7" right="0.7" top="0.75" bottom="0.75" header="0.3" footer="0.3"/>
      <pageSetup paperSize="9" orientation="portrait" r:id="rId3"/>
    </customSheetView>
    <customSheetView guid="{5AF40965-2356-4A48-B6FA-CB814CA4D7B2}" topLeftCell="A6">
      <selection activeCell="D4" sqref="D4"/>
      <pageMargins left="0.7" right="0.7" top="0.75" bottom="0.75" header="0.3" footer="0.3"/>
      <pageSetup paperSize="9" orientation="portrait" r:id="rId4"/>
    </customSheetView>
    <customSheetView guid="{3FCB7B24-049F-4685-83CB-5231093E0117}" topLeftCell="A15">
      <selection activeCell="H11" sqref="H11"/>
      <pageMargins left="0.7" right="0.7" top="0.75" bottom="0.75" header="0.3" footer="0.3"/>
      <pageSetup paperSize="9" orientation="portrait" r:id="rId5"/>
    </customSheetView>
    <customSheetView guid="{F277ACEF-9FF8-431F-8537-DE60B790AA4F}" topLeftCell="A15">
      <selection activeCell="H11" sqref="H11"/>
      <pageMargins left="0.7" right="0.7" top="0.75" bottom="0.75" header="0.3" footer="0.3"/>
      <pageSetup paperSize="9" orientation="portrait" r:id="rId6"/>
    </customSheetView>
    <customSheetView guid="{08462586-B7E0-434D-B6F4-B2B21EAA5D46}">
      <selection activeCell="F16" sqref="F16"/>
      <pageMargins left="0.7" right="0.7" top="0.75" bottom="0.75" header="0.3" footer="0.3"/>
      <pageSetup paperSize="9" orientation="portrait" r:id="rId7"/>
    </customSheetView>
    <customSheetView guid="{59094C18-3CB5-482F-AA6A-9C313A318EBB}" topLeftCell="A6">
      <selection activeCell="D4" sqref="D4"/>
      <pageMargins left="0.7" right="0.7" top="0.75" bottom="0.75" header="0.3" footer="0.3"/>
      <pageSetup paperSize="9" orientation="portrait" r:id="rId8"/>
    </customSheetView>
    <customSheetView guid="{FD092655-EBEC-4730-9895-1567D9B70D5F}" topLeftCell="A3">
      <selection activeCell="F26" sqref="F26"/>
      <pageMargins left="0.7" right="0.7" top="0.75" bottom="0.75" header="0.3" footer="0.3"/>
      <pageSetup paperSize="9" orientation="portrait" r:id="rId9"/>
    </customSheetView>
    <customSheetView guid="{D2C72E70-F766-4D56-9E10-3C91A63BB7F3}">
      <selection activeCell="F16" sqref="F16"/>
      <pageMargins left="0.7" right="0.7" top="0.75" bottom="0.75" header="0.3" footer="0.3"/>
      <pageSetup paperSize="9" orientation="portrait" r:id="rId10"/>
    </customSheetView>
    <customSheetView guid="{7CCD1884-1631-4809-8751-AE0939C32419}" topLeftCell="A4">
      <selection activeCell="F18" sqref="F18"/>
      <pageMargins left="0.7" right="0.7" top="0.75" bottom="0.75" header="0.3" footer="0.3"/>
      <pageSetup paperSize="9" orientation="portrait" r:id="rId11"/>
    </customSheetView>
    <customSheetView guid="{3AD1D9CC-D162-4119-AFCC-0AF9105FB248}" topLeftCell="A3">
      <selection activeCell="F26" sqref="F26"/>
      <pageMargins left="0.7" right="0.7" top="0.75" bottom="0.75" header="0.3" footer="0.3"/>
      <pageSetup paperSize="9" orientation="portrait" r:id="rId12"/>
    </customSheetView>
    <customSheetView guid="{931AA63B-6827-4BF4-8E25-ED232A88A09C}" topLeftCell="A3">
      <selection activeCell="F26" sqref="F26"/>
      <pageMargins left="0.7" right="0.7" top="0.75" bottom="0.75" header="0.3" footer="0.3"/>
      <pageSetup paperSize="9" orientation="portrait" r:id="rId13"/>
    </customSheetView>
    <customSheetView guid="{CA1DE4BE-C006-4405-B064-304EE6CCACF1}">
      <selection activeCell="F16" sqref="F16"/>
      <pageMargins left="0.7" right="0.7" top="0.75" bottom="0.75" header="0.3" footer="0.3"/>
      <pageSetup paperSize="9" orientation="portrait" r:id="rId14"/>
    </customSheetView>
    <customSheetView guid="{D3393B8E-C3CB-4E3A-976E-E4CD065299F0}" topLeftCell="A15">
      <selection activeCell="H11" sqref="H11"/>
      <pageMargins left="0.7" right="0.7" top="0.75" bottom="0.75" header="0.3" footer="0.3"/>
      <pageSetup paperSize="9" orientation="portrait" r:id="rId15"/>
    </customSheetView>
    <customSheetView guid="{21329C76-F86B-400D-B8F5-F75B383E5B14}">
      <selection activeCell="F16" sqref="F16"/>
      <pageMargins left="0.7" right="0.7" top="0.75" bottom="0.75" header="0.3" footer="0.3"/>
      <pageSetup paperSize="9" orientation="portrait" r:id="rId16"/>
    </customSheetView>
    <customSheetView guid="{CFC92B1C-D4F2-414F-8F12-92F529035B08}" topLeftCell="A3">
      <selection activeCell="F26" sqref="F26"/>
      <pageMargins left="0.7" right="0.7" top="0.75" bottom="0.75" header="0.3" footer="0.3"/>
      <pageSetup paperSize="9" orientation="portrait" r:id="rId17"/>
    </customSheetView>
    <customSheetView guid="{697182B0-1BEF-4A85-93A0-596802852AF2}" topLeftCell="A6">
      <selection activeCell="D4" sqref="D4"/>
      <pageMargins left="0.7" right="0.7" top="0.75" bottom="0.75" header="0.3" footer="0.3"/>
      <pageSetup paperSize="9" orientation="portrait" r:id="rId18"/>
    </customSheetView>
    <customSheetView guid="{D37F8A47-E42F-4741-BE8D-5D961F7BB394}" topLeftCell="A6">
      <selection activeCell="D4" sqref="D4"/>
      <pageMargins left="0.7" right="0.7" top="0.75" bottom="0.75" header="0.3" footer="0.3"/>
      <pageSetup paperSize="9" orientation="portrait" r:id="rId19"/>
    </customSheetView>
    <customSheetView guid="{C83D4249-7B44-432A-B7FB-A6ACA6880240}" topLeftCell="A6">
      <selection activeCell="D4" sqref="D4"/>
      <pageMargins left="0.7" right="0.7" top="0.75" bottom="0.75" header="0.3" footer="0.3"/>
      <pageSetup paperSize="9" orientation="portrait" r:id="rId20"/>
    </customSheetView>
    <customSheetView guid="{51337751-BEAF-43F3-8CC9-400B99E751E8}">
      <selection activeCell="F16" sqref="F16"/>
      <pageMargins left="0.7" right="0.7" top="0.75" bottom="0.75" header="0.3" footer="0.3"/>
      <pageSetup paperSize="9" orientation="portrait" r:id="rId21"/>
    </customSheetView>
    <customSheetView guid="{EB80C77D-AF78-41A9-A5FE-A7459DA92422}" topLeftCell="A7">
      <selection activeCell="N55" sqref="N55"/>
      <pageMargins left="0.7" right="0.7" top="0.75" bottom="0.75" header="0.3" footer="0.3"/>
      <pageSetup paperSize="9" orientation="portrait" r:id="rId22"/>
    </customSheetView>
  </customSheetViews>
  <mergeCells count="5">
    <mergeCell ref="B9:E9"/>
    <mergeCell ref="C31:D31"/>
    <mergeCell ref="C14:D14"/>
    <mergeCell ref="C21:D21"/>
    <mergeCell ref="C24:D24"/>
  </mergeCells>
  <pageMargins left="0.7" right="0.7" top="0.75" bottom="0.75" header="0.3" footer="0.3"/>
  <pageSetup paperSize="9" orientation="portrait" r:id="rId2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FA393-5B3D-42BE-97C7-45122891CB43}">
  <sheetPr>
    <tabColor theme="9" tint="-0.249977111117893"/>
  </sheetPr>
  <dimension ref="A1:G59"/>
  <sheetViews>
    <sheetView showGridLines="0" topLeftCell="A23" zoomScaleNormal="100" workbookViewId="0">
      <selection activeCell="B14" sqref="B14"/>
    </sheetView>
  </sheetViews>
  <sheetFormatPr defaultColWidth="8.85546875" defaultRowHeight="12"/>
  <cols>
    <col min="1" max="1" width="5.85546875" style="3" customWidth="1"/>
    <col min="2" max="2" width="7.5703125" style="3" customWidth="1"/>
    <col min="3" max="3" width="53.5703125" style="3" customWidth="1"/>
    <col min="4" max="5" width="15.5703125" style="3" customWidth="1"/>
    <col min="6" max="6" width="14.85546875" style="3" customWidth="1"/>
    <col min="7" max="16384" width="8.85546875" style="3"/>
  </cols>
  <sheetData>
    <row r="1" spans="1:7" ht="12.75">
      <c r="A1" s="588" t="str">
        <f>HYPERLINK("#INDEX!A2","back to index page")</f>
        <v>back to index page</v>
      </c>
      <c r="B1" s="960"/>
      <c r="C1" s="960"/>
    </row>
    <row r="2" spans="1:7" ht="12.75">
      <c r="A2"/>
      <c r="B2"/>
    </row>
    <row r="3" spans="1:7" ht="12.75">
      <c r="A3"/>
      <c r="B3"/>
    </row>
    <row r="4" spans="1:7" ht="12.75">
      <c r="A4"/>
      <c r="B4"/>
    </row>
    <row r="5" spans="1:7" ht="12.75">
      <c r="A5"/>
      <c r="B5"/>
    </row>
    <row r="6" spans="1:7" ht="12.75">
      <c r="A6"/>
      <c r="B6"/>
    </row>
    <row r="7" spans="1:7" ht="12.75">
      <c r="A7"/>
      <c r="B7"/>
    </row>
    <row r="8" spans="1:7" ht="12.75">
      <c r="A8"/>
      <c r="B8"/>
    </row>
    <row r="9" spans="1:7" ht="15">
      <c r="B9" s="507" t="s">
        <v>1777</v>
      </c>
      <c r="C9" s="506"/>
      <c r="D9" s="506"/>
      <c r="E9" s="506"/>
      <c r="F9" s="506"/>
    </row>
    <row r="10" spans="1:7">
      <c r="B10" s="342"/>
      <c r="C10" s="342"/>
      <c r="D10" s="342"/>
      <c r="E10" s="342"/>
      <c r="F10" s="342"/>
    </row>
    <row r="11" spans="1:7" ht="12.75" customHeight="1">
      <c r="D11" s="1011" t="s">
        <v>554</v>
      </c>
      <c r="E11" s="1011"/>
      <c r="F11" s="1011"/>
      <c r="G11" s="43"/>
    </row>
    <row r="12" spans="1:7">
      <c r="B12" s="42"/>
      <c r="D12" s="601">
        <v>45657</v>
      </c>
      <c r="E12" s="601">
        <v>45473</v>
      </c>
      <c r="F12" s="601">
        <v>45291</v>
      </c>
    </row>
    <row r="13" spans="1:7">
      <c r="D13" s="41" t="s">
        <v>32</v>
      </c>
      <c r="E13" s="41" t="s">
        <v>54</v>
      </c>
      <c r="F13" s="41" t="s">
        <v>55</v>
      </c>
    </row>
    <row r="14" spans="1:7">
      <c r="C14" s="398" t="s">
        <v>1130</v>
      </c>
      <c r="D14" s="341"/>
      <c r="E14" s="341"/>
      <c r="F14" s="340"/>
    </row>
    <row r="15" spans="1:7">
      <c r="B15" s="339">
        <v>1</v>
      </c>
      <c r="C15" s="121" t="s">
        <v>1131</v>
      </c>
      <c r="D15" s="402">
        <v>4343766</v>
      </c>
      <c r="E15" s="402">
        <v>4327112</v>
      </c>
      <c r="F15" s="402">
        <v>3860096</v>
      </c>
    </row>
    <row r="16" spans="1:7" ht="12.75" customHeight="1">
      <c r="B16" s="339">
        <v>2</v>
      </c>
      <c r="C16" s="121" t="s">
        <v>1132</v>
      </c>
      <c r="D16" s="402">
        <v>4343766</v>
      </c>
      <c r="E16" s="402">
        <v>4327112</v>
      </c>
      <c r="F16" s="402">
        <v>3860096</v>
      </c>
    </row>
    <row r="17" spans="2:6">
      <c r="B17" s="339">
        <v>3</v>
      </c>
      <c r="C17" s="121" t="s">
        <v>1133</v>
      </c>
      <c r="D17" s="402">
        <v>4793607</v>
      </c>
      <c r="E17" s="402">
        <v>4776953</v>
      </c>
      <c r="F17" s="402">
        <v>4309937</v>
      </c>
    </row>
    <row r="18" spans="2:6">
      <c r="B18" s="339"/>
      <c r="C18" s="398" t="s">
        <v>1134</v>
      </c>
      <c r="D18" s="341"/>
      <c r="E18" s="341"/>
      <c r="F18" s="341"/>
    </row>
    <row r="19" spans="2:6" ht="12.75" customHeight="1">
      <c r="B19" s="339">
        <v>4</v>
      </c>
      <c r="C19" s="60" t="s">
        <v>570</v>
      </c>
      <c r="D19" s="402">
        <v>19214703</v>
      </c>
      <c r="E19" s="402">
        <v>19019532</v>
      </c>
      <c r="F19" s="402">
        <v>18448012</v>
      </c>
    </row>
    <row r="20" spans="2:6">
      <c r="B20" s="339"/>
      <c r="C20" s="399" t="s">
        <v>1167</v>
      </c>
      <c r="D20" s="341"/>
      <c r="E20" s="341"/>
      <c r="F20" s="341"/>
    </row>
    <row r="21" spans="2:6">
      <c r="B21" s="339">
        <v>5</v>
      </c>
      <c r="C21" s="121" t="s">
        <v>1168</v>
      </c>
      <c r="D21" s="401">
        <v>0.2261</v>
      </c>
      <c r="E21" s="401">
        <v>0.22750000000000001</v>
      </c>
      <c r="F21" s="401">
        <v>0.2092</v>
      </c>
    </row>
    <row r="22" spans="2:6" ht="13.5" customHeight="1">
      <c r="B22" s="339">
        <v>6</v>
      </c>
      <c r="C22" s="60" t="s">
        <v>1135</v>
      </c>
      <c r="D22" s="401">
        <v>0.2261</v>
      </c>
      <c r="E22" s="401">
        <v>0.22750000000000001</v>
      </c>
      <c r="F22" s="401">
        <v>0.2092</v>
      </c>
    </row>
    <row r="23" spans="2:6">
      <c r="B23" s="339">
        <v>7</v>
      </c>
      <c r="C23" s="60" t="s">
        <v>1136</v>
      </c>
      <c r="D23" s="401">
        <v>0.2495</v>
      </c>
      <c r="E23" s="401">
        <v>0.25119999999999998</v>
      </c>
      <c r="F23" s="401">
        <v>0.2336</v>
      </c>
    </row>
    <row r="24" spans="2:6" ht="36">
      <c r="B24" s="339"/>
      <c r="C24" s="400" t="s">
        <v>1137</v>
      </c>
      <c r="D24" s="343"/>
      <c r="E24" s="343"/>
      <c r="F24" s="343"/>
    </row>
    <row r="25" spans="2:6" ht="24">
      <c r="B25" s="339" t="s">
        <v>1138</v>
      </c>
      <c r="C25" s="121" t="s">
        <v>1169</v>
      </c>
      <c r="D25" s="401">
        <v>1.8500000000000003E-2</v>
      </c>
      <c r="E25" s="401">
        <v>1.8500000000000003E-2</v>
      </c>
      <c r="F25" s="401">
        <v>1.9400000000000001E-2</v>
      </c>
    </row>
    <row r="26" spans="2:6">
      <c r="B26" s="339" t="s">
        <v>1139</v>
      </c>
      <c r="C26" s="121" t="s">
        <v>1140</v>
      </c>
      <c r="D26" s="401">
        <v>1.04E-2</v>
      </c>
      <c r="E26" s="401">
        <v>1.04E-2</v>
      </c>
      <c r="F26" s="401">
        <v>1.09E-2</v>
      </c>
    </row>
    <row r="27" spans="2:6">
      <c r="B27" s="339" t="s">
        <v>1141</v>
      </c>
      <c r="C27" s="121" t="s">
        <v>1142</v>
      </c>
      <c r="D27" s="401">
        <v>1.3899999999999996E-2</v>
      </c>
      <c r="E27" s="401">
        <v>1.3899999999999996E-2</v>
      </c>
      <c r="F27" s="401">
        <v>1.4600000000000002E-2</v>
      </c>
    </row>
    <row r="28" spans="2:6">
      <c r="B28" s="339" t="s">
        <v>1143</v>
      </c>
      <c r="C28" s="60" t="s">
        <v>1144</v>
      </c>
      <c r="D28" s="401">
        <v>9.8500000000000004E-2</v>
      </c>
      <c r="E28" s="401">
        <v>9.8500000000000004E-2</v>
      </c>
      <c r="F28" s="401">
        <v>9.9400000000000002E-2</v>
      </c>
    </row>
    <row r="29" spans="2:6" ht="24">
      <c r="B29" s="339"/>
      <c r="C29" s="399" t="s">
        <v>1145</v>
      </c>
      <c r="D29" s="343"/>
      <c r="E29" s="343"/>
      <c r="F29" s="343"/>
    </row>
    <row r="30" spans="2:6">
      <c r="B30" s="339">
        <v>8</v>
      </c>
      <c r="C30" s="61" t="s">
        <v>1146</v>
      </c>
      <c r="D30" s="401">
        <v>2.5000022118478751E-2</v>
      </c>
      <c r="E30" s="401">
        <v>2.4999984226741226E-2</v>
      </c>
      <c r="F30" s="401">
        <v>2.4999983738085166E-2</v>
      </c>
    </row>
    <row r="31" spans="2:6" ht="24">
      <c r="B31" s="339" t="s">
        <v>1147</v>
      </c>
      <c r="C31" s="60" t="s">
        <v>1148</v>
      </c>
      <c r="D31" s="401" t="s">
        <v>653</v>
      </c>
      <c r="E31" s="401" t="s">
        <v>653</v>
      </c>
      <c r="F31" s="401" t="s">
        <v>653</v>
      </c>
    </row>
    <row r="32" spans="2:6">
      <c r="B32" s="339">
        <v>9</v>
      </c>
      <c r="C32" s="61" t="s">
        <v>1149</v>
      </c>
      <c r="D32" s="401">
        <v>1.9599990694625882E-2</v>
      </c>
      <c r="E32" s="401">
        <v>1.909999678225521E-2</v>
      </c>
      <c r="F32" s="401">
        <v>1.8499987966183021E-2</v>
      </c>
    </row>
    <row r="33" spans="2:6">
      <c r="B33" s="339" t="s">
        <v>1150</v>
      </c>
      <c r="C33" s="61" t="s">
        <v>1151</v>
      </c>
      <c r="D33" s="401">
        <v>2.7159358122787535E-2</v>
      </c>
      <c r="E33" s="401">
        <v>2.5906683718610952E-2</v>
      </c>
      <c r="F33" s="401">
        <v>2.99999804857022E-2</v>
      </c>
    </row>
    <row r="34" spans="2:6">
      <c r="B34" s="339">
        <v>10</v>
      </c>
      <c r="C34" s="121" t="s">
        <v>1152</v>
      </c>
      <c r="D34" s="401" t="s">
        <v>653</v>
      </c>
      <c r="E34" s="401" t="s">
        <v>653</v>
      </c>
      <c r="F34" s="401" t="s">
        <v>653</v>
      </c>
    </row>
    <row r="35" spans="2:6">
      <c r="B35" s="339" t="s">
        <v>1153</v>
      </c>
      <c r="C35" s="121" t="s">
        <v>1154</v>
      </c>
      <c r="D35" s="401">
        <v>9.9999984386956176E-3</v>
      </c>
      <c r="E35" s="401">
        <v>9.9999831751906403E-3</v>
      </c>
      <c r="F35" s="401">
        <v>9.999993495234066E-3</v>
      </c>
    </row>
    <row r="36" spans="2:6">
      <c r="B36" s="339">
        <v>11</v>
      </c>
      <c r="C36" s="121" t="s">
        <v>1155</v>
      </c>
      <c r="D36" s="401">
        <v>8.175936937458779E-2</v>
      </c>
      <c r="E36" s="401">
        <v>8.0006647902798031E-2</v>
      </c>
      <c r="F36" s="401">
        <v>8.3499945685204455E-2</v>
      </c>
    </row>
    <row r="37" spans="2:6">
      <c r="B37" s="339" t="s">
        <v>1156</v>
      </c>
      <c r="C37" s="121" t="s">
        <v>1157</v>
      </c>
      <c r="D37" s="401">
        <v>0.18029999999999999</v>
      </c>
      <c r="E37" s="401">
        <v>0.17849999999999999</v>
      </c>
      <c r="F37" s="401">
        <v>0.18290000000000001</v>
      </c>
    </row>
    <row r="38" spans="2:6">
      <c r="B38" s="339">
        <v>12</v>
      </c>
      <c r="C38" s="121" t="s">
        <v>1158</v>
      </c>
      <c r="D38" s="996">
        <v>0.15099999203734765</v>
      </c>
      <c r="E38" s="996">
        <v>0.15270002437494257</v>
      </c>
      <c r="F38" s="401">
        <v>0.13419998859497706</v>
      </c>
    </row>
    <row r="39" spans="2:6">
      <c r="B39" s="339"/>
      <c r="C39" s="398" t="s">
        <v>187</v>
      </c>
      <c r="D39" s="341"/>
      <c r="E39" s="341"/>
      <c r="F39" s="341"/>
    </row>
    <row r="40" spans="2:6">
      <c r="B40" s="339">
        <v>13</v>
      </c>
      <c r="C40" s="121" t="s">
        <v>1159</v>
      </c>
      <c r="D40" s="164">
        <v>38366260</v>
      </c>
      <c r="E40" s="164">
        <v>35868404</v>
      </c>
      <c r="F40" s="164">
        <v>34635422</v>
      </c>
    </row>
    <row r="41" spans="2:6">
      <c r="B41" s="339">
        <v>14</v>
      </c>
      <c r="C41" s="121" t="s">
        <v>936</v>
      </c>
      <c r="D41" s="401">
        <v>0.1132</v>
      </c>
      <c r="E41" s="401">
        <v>0.1206</v>
      </c>
      <c r="F41" s="401">
        <v>0.1114</v>
      </c>
    </row>
    <row r="42" spans="2:6" ht="24">
      <c r="B42" s="339"/>
      <c r="C42" s="399" t="s">
        <v>1170</v>
      </c>
      <c r="D42" s="398"/>
      <c r="E42" s="398"/>
      <c r="F42" s="341"/>
    </row>
    <row r="43" spans="2:6" ht="24">
      <c r="B43" s="339" t="s">
        <v>1160</v>
      </c>
      <c r="C43" s="121" t="s">
        <v>922</v>
      </c>
      <c r="D43" s="326" t="s">
        <v>653</v>
      </c>
      <c r="E43" s="326" t="s">
        <v>653</v>
      </c>
      <c r="F43" s="326" t="s">
        <v>653</v>
      </c>
    </row>
    <row r="44" spans="2:6">
      <c r="B44" s="339" t="s">
        <v>1161</v>
      </c>
      <c r="C44" s="121" t="s">
        <v>1140</v>
      </c>
      <c r="D44" s="401" t="s">
        <v>653</v>
      </c>
      <c r="E44" s="401" t="s">
        <v>653</v>
      </c>
      <c r="F44" s="401" t="s">
        <v>653</v>
      </c>
    </row>
    <row r="45" spans="2:6" ht="12" customHeight="1">
      <c r="B45" s="339" t="s">
        <v>1162</v>
      </c>
      <c r="C45" s="121" t="s">
        <v>1163</v>
      </c>
      <c r="D45" s="401">
        <v>0.03</v>
      </c>
      <c r="E45" s="401">
        <v>0.03</v>
      </c>
      <c r="F45" s="401">
        <v>0.03</v>
      </c>
    </row>
    <row r="46" spans="2:6" ht="24" customHeight="1">
      <c r="B46" s="339"/>
      <c r="C46" s="400" t="s">
        <v>1164</v>
      </c>
      <c r="D46" s="398"/>
      <c r="E46" s="398"/>
      <c r="F46" s="341"/>
    </row>
    <row r="47" spans="2:6" ht="12" customHeight="1">
      <c r="B47" s="339" t="s">
        <v>1165</v>
      </c>
      <c r="C47" s="121" t="s">
        <v>925</v>
      </c>
      <c r="D47" s="401">
        <v>0</v>
      </c>
      <c r="E47" s="401">
        <v>0</v>
      </c>
      <c r="F47" s="401">
        <v>0</v>
      </c>
    </row>
    <row r="48" spans="2:6" ht="12" customHeight="1">
      <c r="B48" s="339" t="s">
        <v>1166</v>
      </c>
      <c r="C48" s="121" t="s">
        <v>927</v>
      </c>
      <c r="D48" s="401">
        <v>0.03</v>
      </c>
      <c r="E48" s="401">
        <v>0.03</v>
      </c>
      <c r="F48" s="401">
        <v>0.03</v>
      </c>
    </row>
    <row r="49" spans="2:6" ht="12" customHeight="1">
      <c r="B49" s="339"/>
      <c r="C49" s="398" t="s">
        <v>1122</v>
      </c>
      <c r="D49" s="398"/>
      <c r="E49" s="398"/>
      <c r="F49" s="341"/>
    </row>
    <row r="50" spans="2:6" ht="12" customHeight="1">
      <c r="B50" s="394">
        <v>15</v>
      </c>
      <c r="C50" s="403" t="s">
        <v>1123</v>
      </c>
      <c r="D50" s="164">
        <v>9310567.416666666</v>
      </c>
      <c r="E50" s="164">
        <v>8606354.833333334</v>
      </c>
      <c r="F50" s="164">
        <v>8278143.833333333</v>
      </c>
    </row>
    <row r="51" spans="2:6" ht="12" customHeight="1">
      <c r="B51" s="396" t="s">
        <v>1124</v>
      </c>
      <c r="C51" s="397" t="s">
        <v>1125</v>
      </c>
      <c r="D51" s="164">
        <v>3866720.75</v>
      </c>
      <c r="E51" s="164">
        <v>3700512.75</v>
      </c>
      <c r="F51" s="164">
        <v>3843063.75</v>
      </c>
    </row>
    <row r="52" spans="2:6" ht="12" customHeight="1">
      <c r="B52" s="396" t="s">
        <v>1126</v>
      </c>
      <c r="C52" s="397" t="s">
        <v>1127</v>
      </c>
      <c r="D52" s="164">
        <v>731957.5</v>
      </c>
      <c r="E52" s="164">
        <v>477082.5</v>
      </c>
      <c r="F52" s="164">
        <v>486254.41666666669</v>
      </c>
    </row>
    <row r="53" spans="2:6" ht="12" customHeight="1">
      <c r="B53" s="396">
        <v>16</v>
      </c>
      <c r="C53" s="397" t="s">
        <v>1128</v>
      </c>
      <c r="D53" s="164">
        <v>3134763.25</v>
      </c>
      <c r="E53" s="164">
        <v>3223430.25</v>
      </c>
      <c r="F53" s="164">
        <v>3356809.3333333335</v>
      </c>
    </row>
    <row r="54" spans="2:6" ht="12" customHeight="1">
      <c r="B54" s="394">
        <v>17</v>
      </c>
      <c r="C54" s="395" t="s">
        <v>1129</v>
      </c>
      <c r="D54" s="401">
        <v>2.975141666666667</v>
      </c>
      <c r="E54" s="401">
        <v>2.6768926388201275</v>
      </c>
      <c r="F54" s="401">
        <v>2.4740250000000001</v>
      </c>
    </row>
    <row r="55" spans="2:6">
      <c r="B55" s="339"/>
      <c r="C55" s="398" t="s">
        <v>1118</v>
      </c>
      <c r="D55" s="341"/>
      <c r="E55" s="341"/>
      <c r="F55" s="341"/>
    </row>
    <row r="56" spans="2:6">
      <c r="B56" s="396">
        <v>18</v>
      </c>
      <c r="C56" s="397" t="s">
        <v>1119</v>
      </c>
      <c r="D56" s="164">
        <v>31727092</v>
      </c>
      <c r="E56" s="164">
        <v>30076554</v>
      </c>
      <c r="F56" s="164">
        <v>28199996</v>
      </c>
    </row>
    <row r="57" spans="2:6">
      <c r="B57" s="396">
        <v>19</v>
      </c>
      <c r="C57" s="397" t="s">
        <v>1120</v>
      </c>
      <c r="D57" s="164">
        <v>18473302</v>
      </c>
      <c r="E57" s="164">
        <v>20129270</v>
      </c>
      <c r="F57" s="164">
        <v>19080889</v>
      </c>
    </row>
    <row r="58" spans="2:6">
      <c r="B58" s="396">
        <v>20</v>
      </c>
      <c r="C58" s="397" t="s">
        <v>1121</v>
      </c>
      <c r="D58" s="401">
        <v>1.7175</v>
      </c>
      <c r="E58" s="401">
        <v>1.4942</v>
      </c>
      <c r="F58" s="401">
        <v>1.4779</v>
      </c>
    </row>
    <row r="59" spans="2:6">
      <c r="C59" s="3" t="s">
        <v>1768</v>
      </c>
    </row>
  </sheetData>
  <customSheetViews>
    <customSheetView guid="{5DDDA852-2807-4645-BC75-EBD4EF3323A7}" scale="110" topLeftCell="A7">
      <selection activeCell="G28" sqref="G28"/>
      <pageMargins left="0.7" right="0.7" top="0.75" bottom="0.75" header="0.3" footer="0.3"/>
      <pageSetup paperSize="9" orientation="portrait" r:id="rId1"/>
    </customSheetView>
    <customSheetView guid="{DB462ED3-28DC-47D7-98F7-CED01F66E2C7}" scale="110" topLeftCell="A90">
      <selection activeCell="C118" sqref="C118"/>
      <pageMargins left="0.7" right="0.7" top="0.75" bottom="0.75" header="0.3" footer="0.3"/>
      <pageSetup paperSize="9" orientation="portrait" r:id="rId2"/>
    </customSheetView>
    <customSheetView guid="{BE68C6EB-1B64-4B3E-8DDC-CA26F318E610}">
      <selection activeCell="D9" sqref="D9"/>
      <pageMargins left="0.7" right="0.7" top="0.75" bottom="0.75" header="0.3" footer="0.3"/>
      <pageSetup paperSize="9" orientation="portrait" r:id="rId3"/>
    </customSheetView>
    <customSheetView guid="{5AF40965-2356-4A48-B6FA-CB814CA4D7B2}" scale="110" topLeftCell="A90">
      <selection activeCell="C118" sqref="C118"/>
      <pageMargins left="0.7" right="0.7" top="0.75" bottom="0.75" header="0.3" footer="0.3"/>
      <pageSetup paperSize="9" orientation="portrait" r:id="rId4"/>
    </customSheetView>
    <customSheetView guid="{3FCB7B24-049F-4685-83CB-5231093E0117}" topLeftCell="A77">
      <selection activeCell="F67" sqref="F67"/>
      <pageMargins left="0.7" right="0.7" top="0.75" bottom="0.75" header="0.3" footer="0.3"/>
      <pageSetup paperSize="9" orientation="portrait" r:id="rId5"/>
    </customSheetView>
    <customSheetView guid="{F277ACEF-9FF8-431F-8537-DE60B790AA4F}" topLeftCell="A77">
      <selection activeCell="F67" sqref="F67"/>
      <pageMargins left="0.7" right="0.7" top="0.75" bottom="0.75" header="0.3" footer="0.3"/>
      <pageSetup paperSize="9" orientation="portrait" r:id="rId6"/>
    </customSheetView>
    <customSheetView guid="{08462586-B7E0-434D-B6F4-B2B21EAA5D46}" scale="110" topLeftCell="A30">
      <selection activeCell="B57" sqref="B57"/>
      <pageMargins left="0.7" right="0.7" top="0.75" bottom="0.75" header="0.3" footer="0.3"/>
      <pageSetup paperSize="9" orientation="portrait" r:id="rId7"/>
    </customSheetView>
    <customSheetView guid="{59094C18-3CB5-482F-AA6A-9C313A318EBB}" scale="110" topLeftCell="A7">
      <selection activeCell="F13" sqref="F13"/>
      <pageMargins left="0.7" right="0.7" top="0.75" bottom="0.75" header="0.3" footer="0.3"/>
      <pageSetup paperSize="9" orientation="portrait" r:id="rId8"/>
    </customSheetView>
    <customSheetView guid="{FD092655-EBEC-4730-9895-1567D9B70D5F}">
      <selection activeCell="G26" sqref="G26"/>
      <pageMargins left="0.7" right="0.7" top="0.75" bottom="0.75" header="0.3" footer="0.3"/>
      <pageSetup paperSize="9" orientation="portrait" r:id="rId9"/>
    </customSheetView>
    <customSheetView guid="{D2C72E70-F766-4D56-9E10-3C91A63BB7F3}" scale="110" topLeftCell="A7">
      <selection activeCell="F13" sqref="F13"/>
      <pageMargins left="0.7" right="0.7" top="0.75" bottom="0.75" header="0.3" footer="0.3"/>
      <pageSetup paperSize="9" orientation="portrait" r:id="rId10"/>
    </customSheetView>
    <customSheetView guid="{7CCD1884-1631-4809-8751-AE0939C32419}" scale="110" topLeftCell="A82">
      <selection activeCell="G77" sqref="G77"/>
      <pageMargins left="0.7" right="0.7" top="0.75" bottom="0.75" header="0.3" footer="0.3"/>
      <pageSetup paperSize="9" orientation="portrait" r:id="rId11"/>
    </customSheetView>
    <customSheetView guid="{3AD1D9CC-D162-4119-AFCC-0AF9105FB248}">
      <selection activeCell="G26" sqref="G26"/>
      <pageMargins left="0.7" right="0.7" top="0.75" bottom="0.75" header="0.3" footer="0.3"/>
      <pageSetup paperSize="9" orientation="portrait" r:id="rId12"/>
    </customSheetView>
    <customSheetView guid="{931AA63B-6827-4BF4-8E25-ED232A88A09C}">
      <selection activeCell="G26" sqref="G26"/>
      <pageMargins left="0.7" right="0.7" top="0.75" bottom="0.75" header="0.3" footer="0.3"/>
      <pageSetup paperSize="9" orientation="portrait" r:id="rId13"/>
    </customSheetView>
    <customSheetView guid="{CA1DE4BE-C006-4405-B064-304EE6CCACF1}" scale="110" topLeftCell="A30">
      <selection activeCell="B57" sqref="B57"/>
      <pageMargins left="0.7" right="0.7" top="0.75" bottom="0.75" header="0.3" footer="0.3"/>
      <pageSetup paperSize="9" orientation="portrait" r:id="rId14"/>
    </customSheetView>
    <customSheetView guid="{D3393B8E-C3CB-4E3A-976E-E4CD065299F0}" topLeftCell="A77">
      <selection activeCell="F67" sqref="F67"/>
      <pageMargins left="0.7" right="0.7" top="0.75" bottom="0.75" header="0.3" footer="0.3"/>
      <pageSetup paperSize="9" orientation="portrait" r:id="rId15"/>
    </customSheetView>
    <customSheetView guid="{21329C76-F86B-400D-B8F5-F75B383E5B14}" scale="110" topLeftCell="A30">
      <selection activeCell="B57" sqref="B57"/>
      <pageMargins left="0.7" right="0.7" top="0.75" bottom="0.75" header="0.3" footer="0.3"/>
      <pageSetup paperSize="9" orientation="portrait" r:id="rId16"/>
    </customSheetView>
    <customSheetView guid="{CFC92B1C-D4F2-414F-8F12-92F529035B08}" topLeftCell="A9">
      <selection activeCell="G26" sqref="G26"/>
      <pageMargins left="0.7" right="0.7" top="0.75" bottom="0.75" header="0.3" footer="0.3"/>
      <pageSetup paperSize="9" orientation="portrait" r:id="rId17"/>
    </customSheetView>
    <customSheetView guid="{697182B0-1BEF-4A85-93A0-596802852AF2}" scale="110" topLeftCell="A90">
      <selection activeCell="C118" sqref="C118"/>
      <pageMargins left="0.7" right="0.7" top="0.75" bottom="0.75" header="0.3" footer="0.3"/>
      <pageSetup paperSize="9" orientation="portrait" r:id="rId18"/>
    </customSheetView>
    <customSheetView guid="{D37F8A47-E42F-4741-BE8D-5D961F7BB394}">
      <selection activeCell="D9" sqref="D9"/>
      <pageMargins left="0.7" right="0.7" top="0.75" bottom="0.75" header="0.3" footer="0.3"/>
      <pageSetup paperSize="9" orientation="portrait" r:id="rId19"/>
    </customSheetView>
    <customSheetView guid="{C83D4249-7B44-432A-B7FB-A6ACA6880240}">
      <selection activeCell="D9" sqref="D9"/>
      <pageMargins left="0.7" right="0.7" top="0.75" bottom="0.75" header="0.3" footer="0.3"/>
      <pageSetup paperSize="9" orientation="portrait" r:id="rId20"/>
    </customSheetView>
    <customSheetView guid="{51337751-BEAF-43F3-8CC9-400B99E751E8}" topLeftCell="A4">
      <selection activeCell="H24" sqref="H24"/>
      <pageMargins left="0.7" right="0.7" top="0.75" bottom="0.75" header="0.3" footer="0.3"/>
      <pageSetup paperSize="9" orientation="portrait" r:id="rId21"/>
    </customSheetView>
    <customSheetView guid="{EB80C77D-AF78-41A9-A5FE-A7459DA92422}" scale="110" topLeftCell="A7">
      <selection activeCell="N55" sqref="N55"/>
      <pageMargins left="0.7" right="0.7" top="0.75" bottom="0.75" header="0.3" footer="0.3"/>
      <pageSetup paperSize="9" orientation="portrait" r:id="rId22"/>
    </customSheetView>
  </customSheetViews>
  <mergeCells count="1">
    <mergeCell ref="D11:F11"/>
  </mergeCells>
  <pageMargins left="0.7" right="0.7" top="0.75" bottom="0.75" header="0.3" footer="0.3"/>
  <pageSetup paperSize="9" orientation="portrait" r:id="rId2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I41"/>
  <sheetViews>
    <sheetView showGridLines="0" workbookViewId="0">
      <selection activeCell="B1" sqref="A1:B1"/>
    </sheetView>
  </sheetViews>
  <sheetFormatPr defaultColWidth="9.140625" defaultRowHeight="12"/>
  <cols>
    <col min="1" max="1" width="5.85546875" style="3" customWidth="1"/>
    <col min="2" max="2" width="44.5703125" style="27" customWidth="1"/>
    <col min="3" max="3" width="13" style="3" customWidth="1"/>
    <col min="4" max="4" width="15.42578125" style="3" customWidth="1"/>
    <col min="5" max="6" width="12.140625" style="3" customWidth="1"/>
    <col min="7" max="7" width="11" style="3" customWidth="1"/>
    <col min="8" max="8" width="10.85546875" style="3" customWidth="1"/>
    <col min="9" max="9" width="11.42578125" style="3" customWidth="1"/>
    <col min="10" max="16384" width="9.140625" style="3"/>
  </cols>
  <sheetData>
    <row r="1" spans="1:9" ht="12.75">
      <c r="A1" s="585" t="str">
        <f>HYPERLINK("#INDEX!A2","back to index page")</f>
        <v>back to index page</v>
      </c>
      <c r="B1" s="960"/>
    </row>
    <row r="2" spans="1:9" ht="12.75">
      <c r="A2"/>
      <c r="B2" s="3"/>
    </row>
    <row r="3" spans="1:9" ht="12.75">
      <c r="A3"/>
      <c r="B3" s="3"/>
    </row>
    <row r="4" spans="1:9" ht="12.75">
      <c r="A4"/>
      <c r="B4" s="3"/>
    </row>
    <row r="5" spans="1:9" ht="12.75">
      <c r="A5"/>
      <c r="B5" s="3"/>
    </row>
    <row r="6" spans="1:9" ht="12.75">
      <c r="A6"/>
      <c r="B6" s="3"/>
    </row>
    <row r="7" spans="1:9" ht="12.75">
      <c r="A7"/>
      <c r="B7" s="3"/>
    </row>
    <row r="8" spans="1:9" ht="12.75">
      <c r="A8"/>
      <c r="B8" s="3"/>
    </row>
    <row r="9" spans="1:9">
      <c r="B9" s="494" t="s">
        <v>1778</v>
      </c>
      <c r="C9" s="494"/>
      <c r="D9" s="494"/>
      <c r="E9" s="494"/>
      <c r="F9" s="494"/>
    </row>
    <row r="10" spans="1:9">
      <c r="B10" s="29"/>
    </row>
    <row r="11" spans="1:9" ht="12.75" customHeight="1">
      <c r="C11" s="28"/>
      <c r="D11" s="28"/>
      <c r="E11" s="28"/>
      <c r="F11" s="28"/>
      <c r="G11" s="28"/>
      <c r="H11" s="1012" t="s">
        <v>51</v>
      </c>
      <c r="I11" s="1012"/>
    </row>
    <row r="12" spans="1:9" ht="31.5" customHeight="1">
      <c r="C12" s="1016" t="s">
        <v>57</v>
      </c>
      <c r="D12" s="1016" t="s">
        <v>1639</v>
      </c>
      <c r="E12" s="1013" t="s">
        <v>53</v>
      </c>
      <c r="F12" s="1014"/>
      <c r="G12" s="1014"/>
      <c r="H12" s="1014"/>
      <c r="I12" s="1015"/>
    </row>
    <row r="13" spans="1:9" ht="84">
      <c r="B13" s="30"/>
      <c r="C13" s="1017"/>
      <c r="D13" s="1017"/>
      <c r="E13" s="156" t="s">
        <v>58</v>
      </c>
      <c r="F13" s="156" t="s">
        <v>1640</v>
      </c>
      <c r="G13" s="156" t="s">
        <v>1641</v>
      </c>
      <c r="H13" s="156" t="s">
        <v>59</v>
      </c>
      <c r="I13" s="156" t="s">
        <v>1642</v>
      </c>
    </row>
    <row r="14" spans="1:9" ht="12.75" customHeight="1">
      <c r="C14" s="41" t="s">
        <v>32</v>
      </c>
      <c r="D14" s="41" t="s">
        <v>54</v>
      </c>
      <c r="E14" s="41" t="s">
        <v>55</v>
      </c>
      <c r="F14" s="41" t="s">
        <v>1111</v>
      </c>
      <c r="G14" s="41" t="s">
        <v>56</v>
      </c>
      <c r="H14" s="488" t="s">
        <v>1112</v>
      </c>
      <c r="I14" s="488" t="s">
        <v>1113</v>
      </c>
    </row>
    <row r="15" spans="1:9">
      <c r="B15" s="51" t="s">
        <v>40</v>
      </c>
      <c r="C15" s="52"/>
      <c r="D15" s="52"/>
      <c r="E15" s="52"/>
      <c r="F15" s="52"/>
      <c r="G15" s="52"/>
      <c r="H15" s="52"/>
      <c r="I15" s="52"/>
    </row>
    <row r="16" spans="1:9" ht="21.75" customHeight="1">
      <c r="B16" s="489" t="s">
        <v>42</v>
      </c>
      <c r="C16" s="145">
        <v>5809877</v>
      </c>
      <c r="D16" s="145">
        <v>5809877</v>
      </c>
      <c r="E16" s="145">
        <v>5809877</v>
      </c>
      <c r="F16" s="145">
        <v>0</v>
      </c>
      <c r="G16" s="486"/>
      <c r="H16" s="145">
        <v>0</v>
      </c>
      <c r="I16" s="145">
        <v>0</v>
      </c>
    </row>
    <row r="17" spans="2:9">
      <c r="B17" s="489" t="s">
        <v>36</v>
      </c>
      <c r="C17" s="145">
        <v>21125</v>
      </c>
      <c r="D17" s="145">
        <v>21125</v>
      </c>
      <c r="E17" s="145">
        <v>0</v>
      </c>
      <c r="F17" s="145">
        <v>0</v>
      </c>
      <c r="G17" s="486"/>
      <c r="H17" s="145">
        <v>21125</v>
      </c>
      <c r="I17" s="145">
        <v>0</v>
      </c>
    </row>
    <row r="18" spans="2:9" ht="12" customHeight="1">
      <c r="B18" s="489" t="s">
        <v>619</v>
      </c>
      <c r="C18" s="145">
        <v>79652</v>
      </c>
      <c r="D18" s="145">
        <v>79652</v>
      </c>
      <c r="E18" s="145">
        <v>0</v>
      </c>
      <c r="F18" s="145">
        <v>79652</v>
      </c>
      <c r="G18" s="486"/>
      <c r="H18" s="145">
        <v>0</v>
      </c>
      <c r="I18" s="145">
        <v>0</v>
      </c>
    </row>
    <row r="19" spans="2:9">
      <c r="B19" s="489" t="s">
        <v>43</v>
      </c>
      <c r="C19" s="145">
        <v>1795473</v>
      </c>
      <c r="D19" s="145">
        <v>1795473</v>
      </c>
      <c r="E19" s="145">
        <v>1795473</v>
      </c>
      <c r="F19" s="145">
        <v>0</v>
      </c>
      <c r="G19" s="486"/>
      <c r="H19" s="145">
        <v>0</v>
      </c>
      <c r="I19" s="145">
        <v>0</v>
      </c>
    </row>
    <row r="20" spans="2:9">
      <c r="B20" s="489" t="s">
        <v>620</v>
      </c>
      <c r="C20" s="145">
        <v>22204662</v>
      </c>
      <c r="D20" s="145">
        <v>22204662</v>
      </c>
      <c r="E20" s="145">
        <v>22204662</v>
      </c>
      <c r="F20" s="145">
        <v>0</v>
      </c>
      <c r="G20" s="486"/>
      <c r="H20" s="145">
        <v>0</v>
      </c>
      <c r="I20" s="145">
        <v>0</v>
      </c>
    </row>
    <row r="21" spans="2:9" ht="12.75" customHeight="1">
      <c r="B21" s="866" t="s">
        <v>618</v>
      </c>
      <c r="C21" s="145">
        <v>5731969</v>
      </c>
      <c r="D21" s="145">
        <v>5731969</v>
      </c>
      <c r="E21" s="145">
        <v>5731969</v>
      </c>
      <c r="F21" s="145">
        <v>0</v>
      </c>
      <c r="G21" s="486"/>
      <c r="H21" s="145">
        <v>0</v>
      </c>
      <c r="I21" s="145">
        <v>0</v>
      </c>
    </row>
    <row r="22" spans="2:9">
      <c r="B22" s="489" t="s">
        <v>37</v>
      </c>
      <c r="C22" s="145">
        <v>0</v>
      </c>
      <c r="D22" s="145">
        <v>0</v>
      </c>
      <c r="E22" s="145">
        <v>0</v>
      </c>
      <c r="F22" s="145">
        <v>0</v>
      </c>
      <c r="G22" s="486"/>
      <c r="H22" s="145">
        <v>0</v>
      </c>
      <c r="I22" s="145">
        <v>0</v>
      </c>
    </row>
    <row r="23" spans="2:9" ht="12" customHeight="1">
      <c r="B23" s="489" t="s">
        <v>44</v>
      </c>
      <c r="C23" s="145">
        <v>93659</v>
      </c>
      <c r="D23" s="145">
        <v>93659</v>
      </c>
      <c r="E23" s="145">
        <v>93659</v>
      </c>
      <c r="F23" s="145">
        <v>0</v>
      </c>
      <c r="G23" s="486"/>
      <c r="H23" s="145">
        <v>0</v>
      </c>
      <c r="I23" s="145">
        <v>0</v>
      </c>
    </row>
    <row r="24" spans="2:9">
      <c r="B24" s="489" t="s">
        <v>45</v>
      </c>
      <c r="C24" s="145">
        <v>431044</v>
      </c>
      <c r="D24" s="145">
        <v>431044</v>
      </c>
      <c r="E24" s="145">
        <v>431044</v>
      </c>
      <c r="F24" s="145">
        <v>0</v>
      </c>
      <c r="G24" s="486"/>
      <c r="H24" s="145">
        <v>0</v>
      </c>
      <c r="I24" s="145">
        <v>0</v>
      </c>
    </row>
    <row r="25" spans="2:9">
      <c r="B25" s="489" t="s">
        <v>38</v>
      </c>
      <c r="C25" s="145">
        <v>159588</v>
      </c>
      <c r="D25" s="145">
        <v>159588</v>
      </c>
      <c r="E25" s="145">
        <v>43711</v>
      </c>
      <c r="F25" s="145">
        <v>0</v>
      </c>
      <c r="G25" s="486"/>
      <c r="H25" s="145">
        <v>0</v>
      </c>
      <c r="I25" s="145">
        <v>115877</v>
      </c>
    </row>
    <row r="26" spans="2:9">
      <c r="B26" s="489" t="s">
        <v>39</v>
      </c>
      <c r="C26" s="145">
        <v>129829</v>
      </c>
      <c r="D26" s="145">
        <v>129829</v>
      </c>
      <c r="E26" s="145">
        <v>129829</v>
      </c>
      <c r="F26" s="145">
        <v>0</v>
      </c>
      <c r="G26" s="486"/>
      <c r="H26" s="145">
        <v>0</v>
      </c>
      <c r="I26" s="145">
        <v>0</v>
      </c>
    </row>
    <row r="27" spans="2:9" s="485" customFormat="1" ht="24">
      <c r="B27" s="489" t="s">
        <v>1637</v>
      </c>
      <c r="C27" s="145">
        <v>4079</v>
      </c>
      <c r="D27" s="145">
        <v>4079</v>
      </c>
      <c r="E27" s="145">
        <v>4079</v>
      </c>
      <c r="F27" s="145">
        <v>0</v>
      </c>
      <c r="G27" s="486"/>
      <c r="H27" s="145">
        <v>0</v>
      </c>
      <c r="I27" s="145">
        <v>0</v>
      </c>
    </row>
    <row r="28" spans="2:9" s="15" customFormat="1">
      <c r="B28" s="867" t="s">
        <v>49</v>
      </c>
      <c r="C28" s="146">
        <v>36460957</v>
      </c>
      <c r="D28" s="146">
        <v>36460957</v>
      </c>
      <c r="E28" s="146">
        <v>36244303</v>
      </c>
      <c r="F28" s="146">
        <v>79652</v>
      </c>
      <c r="G28" s="487"/>
      <c r="H28" s="146">
        <v>21125</v>
      </c>
      <c r="I28" s="146">
        <v>115877</v>
      </c>
    </row>
    <row r="29" spans="2:9">
      <c r="B29" s="868" t="s">
        <v>41</v>
      </c>
      <c r="C29" s="52"/>
      <c r="D29" s="52"/>
      <c r="E29" s="52"/>
      <c r="F29" s="52"/>
      <c r="G29" s="52"/>
      <c r="H29" s="52"/>
      <c r="I29" s="52"/>
    </row>
    <row r="30" spans="2:9">
      <c r="B30" s="489" t="s">
        <v>46</v>
      </c>
      <c r="C30" s="145">
        <v>26777</v>
      </c>
      <c r="D30" s="145">
        <v>26777</v>
      </c>
      <c r="E30" s="145">
        <v>0</v>
      </c>
      <c r="F30" s="145">
        <v>0</v>
      </c>
      <c r="G30" s="486"/>
      <c r="H30" s="145">
        <v>0</v>
      </c>
      <c r="I30" s="145">
        <v>26777</v>
      </c>
    </row>
    <row r="31" spans="2:9" ht="15" customHeight="1">
      <c r="B31" s="489" t="s">
        <v>619</v>
      </c>
      <c r="C31" s="145">
        <v>54829</v>
      </c>
      <c r="D31" s="145">
        <v>54829</v>
      </c>
      <c r="E31" s="145">
        <v>0</v>
      </c>
      <c r="F31" s="145">
        <v>54829</v>
      </c>
      <c r="G31" s="486"/>
      <c r="H31" s="145">
        <v>0</v>
      </c>
      <c r="I31" s="145">
        <v>0</v>
      </c>
    </row>
    <row r="32" spans="2:9">
      <c r="B32" s="489" t="s">
        <v>52</v>
      </c>
      <c r="C32" s="145">
        <v>1369976</v>
      </c>
      <c r="D32" s="145">
        <v>1369976</v>
      </c>
      <c r="E32" s="145">
        <v>0</v>
      </c>
      <c r="F32" s="145">
        <v>0</v>
      </c>
      <c r="G32" s="486"/>
      <c r="H32" s="145">
        <v>0</v>
      </c>
      <c r="I32" s="145">
        <v>1369976</v>
      </c>
    </row>
    <row r="33" spans="2:9">
      <c r="B33" s="489" t="s">
        <v>621</v>
      </c>
      <c r="C33" s="145">
        <v>29352820</v>
      </c>
      <c r="D33" s="145">
        <v>29352820</v>
      </c>
      <c r="E33" s="145">
        <v>0</v>
      </c>
      <c r="F33" s="145">
        <v>0</v>
      </c>
      <c r="G33" s="486"/>
      <c r="H33" s="145">
        <v>0</v>
      </c>
      <c r="I33" s="145">
        <v>29352820</v>
      </c>
    </row>
    <row r="34" spans="2:9">
      <c r="B34" s="489" t="s">
        <v>47</v>
      </c>
      <c r="C34" s="145">
        <v>17372</v>
      </c>
      <c r="D34" s="145">
        <v>17372</v>
      </c>
      <c r="E34" s="145">
        <v>0</v>
      </c>
      <c r="F34" s="145">
        <v>0</v>
      </c>
      <c r="G34" s="486"/>
      <c r="H34" s="145">
        <v>0</v>
      </c>
      <c r="I34" s="145">
        <v>17372</v>
      </c>
    </row>
    <row r="35" spans="2:9">
      <c r="B35" s="940" t="s">
        <v>1992</v>
      </c>
      <c r="C35" s="145">
        <v>42128</v>
      </c>
      <c r="D35" s="145">
        <v>42128</v>
      </c>
      <c r="E35" s="145">
        <v>0</v>
      </c>
      <c r="F35" s="145">
        <v>0</v>
      </c>
      <c r="G35" s="939"/>
      <c r="H35" s="145">
        <v>0</v>
      </c>
      <c r="I35" s="145">
        <v>42128</v>
      </c>
    </row>
    <row r="36" spans="2:9">
      <c r="B36" s="489" t="s">
        <v>48</v>
      </c>
      <c r="C36" s="145">
        <v>19054</v>
      </c>
      <c r="D36" s="145">
        <v>19054</v>
      </c>
      <c r="E36" s="145">
        <v>0</v>
      </c>
      <c r="F36" s="145">
        <v>0</v>
      </c>
      <c r="G36" s="486"/>
      <c r="H36" s="145">
        <v>0</v>
      </c>
      <c r="I36" s="145">
        <v>19054</v>
      </c>
    </row>
    <row r="37" spans="2:9">
      <c r="B37" s="489" t="s">
        <v>622</v>
      </c>
      <c r="C37" s="145">
        <v>66889</v>
      </c>
      <c r="D37" s="145">
        <v>66889</v>
      </c>
      <c r="E37" s="145">
        <v>0</v>
      </c>
      <c r="F37" s="145">
        <v>0</v>
      </c>
      <c r="G37" s="486"/>
      <c r="H37" s="145">
        <v>0</v>
      </c>
      <c r="I37" s="145">
        <v>66889</v>
      </c>
    </row>
    <row r="38" spans="2:9">
      <c r="B38" s="489" t="s">
        <v>623</v>
      </c>
      <c r="C38" s="145">
        <v>148909</v>
      </c>
      <c r="D38" s="145">
        <v>148909</v>
      </c>
      <c r="E38" s="145">
        <v>0</v>
      </c>
      <c r="F38" s="145">
        <v>0</v>
      </c>
      <c r="G38" s="486"/>
      <c r="H38" s="145">
        <v>0</v>
      </c>
      <c r="I38" s="145">
        <v>148909</v>
      </c>
    </row>
    <row r="39" spans="2:9" s="485" customFormat="1">
      <c r="B39" s="489" t="s">
        <v>1638</v>
      </c>
      <c r="C39" s="145">
        <v>449841</v>
      </c>
      <c r="D39" s="145">
        <v>449841</v>
      </c>
      <c r="E39" s="145">
        <v>0</v>
      </c>
      <c r="F39" s="145">
        <v>0</v>
      </c>
      <c r="G39" s="486"/>
      <c r="H39" s="145">
        <v>0</v>
      </c>
      <c r="I39" s="145">
        <v>449841</v>
      </c>
    </row>
    <row r="40" spans="2:9" s="15" customFormat="1">
      <c r="B40" s="867" t="s">
        <v>50</v>
      </c>
      <c r="C40" s="146">
        <v>31548595</v>
      </c>
      <c r="D40" s="146">
        <v>31548595</v>
      </c>
      <c r="E40" s="146">
        <v>0</v>
      </c>
      <c r="F40" s="146">
        <v>54829</v>
      </c>
      <c r="G40" s="487"/>
      <c r="H40" s="146">
        <v>0</v>
      </c>
      <c r="I40" s="146">
        <v>31493766</v>
      </c>
    </row>
    <row r="41" spans="2:9">
      <c r="B41" s="27" t="s">
        <v>1769</v>
      </c>
    </row>
  </sheetData>
  <customSheetViews>
    <customSheetView guid="{5DDDA852-2807-4645-BC75-EBD4EF3323A7}">
      <selection activeCell="E30" sqref="E30"/>
      <pageMargins left="0.7" right="0.7" top="0.75" bottom="0.75" header="0.3" footer="0.3"/>
      <pageSetup paperSize="9" orientation="portrait" r:id="rId1"/>
    </customSheetView>
    <customSheetView guid="{DB462ED3-28DC-47D7-98F7-CED01F66E2C7}" topLeftCell="A59">
      <selection activeCell="J83" sqref="J83"/>
      <pageMargins left="0.7" right="0.7" top="0.75" bottom="0.75" header="0.3" footer="0.3"/>
      <pageSetup paperSize="9" orientation="portrait" r:id="rId2"/>
    </customSheetView>
    <customSheetView guid="{BE68C6EB-1B64-4B3E-8DDC-CA26F318E610}" topLeftCell="A63">
      <selection activeCell="B88" sqref="B88"/>
      <pageMargins left="0.7" right="0.7" top="0.75" bottom="0.75" header="0.3" footer="0.3"/>
      <pageSetup paperSize="9" orientation="portrait" r:id="rId3"/>
    </customSheetView>
    <customSheetView guid="{5AF40965-2356-4A48-B6FA-CB814CA4D7B2}" topLeftCell="A19">
      <selection activeCell="I35" sqref="I35"/>
      <pageMargins left="0.7" right="0.7" top="0.75" bottom="0.75" header="0.3" footer="0.3"/>
      <pageSetup paperSize="9" orientation="portrait" r:id="rId4"/>
    </customSheetView>
    <customSheetView guid="{3FCB7B24-049F-4685-83CB-5231093E0117}" topLeftCell="A5">
      <selection activeCell="E77" sqref="E77"/>
      <pageMargins left="0.7" right="0.7" top="0.75" bottom="0.75" header="0.3" footer="0.3"/>
      <pageSetup paperSize="9" orientation="portrait" r:id="rId5"/>
    </customSheetView>
    <customSheetView guid="{F277ACEF-9FF8-431F-8537-DE60B790AA4F}" topLeftCell="A70">
      <selection activeCell="C91" sqref="C91"/>
      <pageMargins left="0.7" right="0.7" top="0.75" bottom="0.75" header="0.3" footer="0.3"/>
      <pageSetup paperSize="9" orientation="portrait" r:id="rId6"/>
    </customSheetView>
    <customSheetView guid="{08462586-B7E0-434D-B6F4-B2B21EAA5D46}" topLeftCell="A39">
      <selection activeCell="A47" sqref="A47"/>
      <pageMargins left="0.7" right="0.7" top="0.75" bottom="0.75" header="0.3" footer="0.3"/>
      <pageSetup paperSize="9" orientation="portrait" r:id="rId7"/>
    </customSheetView>
    <customSheetView guid="{59094C18-3CB5-482F-AA6A-9C313A318EBB}" topLeftCell="A49">
      <selection activeCell="I51" sqref="I51"/>
      <pageMargins left="0.7" right="0.7" top="0.75" bottom="0.75" header="0.3" footer="0.3"/>
      <pageSetup paperSize="9" orientation="portrait" r:id="rId8"/>
    </customSheetView>
    <customSheetView guid="{FD092655-EBEC-4730-9895-1567D9B70D5F}" topLeftCell="A7">
      <selection activeCell="L15" sqref="L15"/>
      <pageMargins left="0.7" right="0.7" top="0.75" bottom="0.75" header="0.3" footer="0.3"/>
      <pageSetup paperSize="9" orientation="portrait" r:id="rId9"/>
    </customSheetView>
    <customSheetView guid="{7CA1DEE6-746E-4947-9BED-24AAED6E8B57}" topLeftCell="A37">
      <selection activeCell="U28" sqref="U28"/>
      <pageMargins left="0.7" right="0.7" top="0.75" bottom="0.75" header="0.3" footer="0.3"/>
      <pageSetup paperSize="9" orientation="portrait" r:id="rId10"/>
    </customSheetView>
    <customSheetView guid="{70E7FFDC-983F-46F7-B68F-0BE0A8C942E0}" topLeftCell="A41">
      <selection activeCell="A44" sqref="A44"/>
      <pageMargins left="0.7" right="0.7" top="0.75" bottom="0.75" header="0.3" footer="0.3"/>
      <pageSetup paperSize="9" orientation="portrait" r:id="rId11"/>
    </customSheetView>
    <customSheetView guid="{F536E858-E5B2-4B36-88FC-BE776803F921}" topLeftCell="A7">
      <selection activeCell="L15" sqref="L15"/>
      <pageMargins left="0.7" right="0.7" top="0.75" bottom="0.75" header="0.3" footer="0.3"/>
      <pageSetup paperSize="9" orientation="portrait" r:id="rId12"/>
    </customSheetView>
    <customSheetView guid="{0780CBEB-AF66-401E-9AFD-5F77700585BC}" topLeftCell="A28">
      <selection activeCell="E80" sqref="E80"/>
      <pageMargins left="0.7" right="0.7" top="0.75" bottom="0.75" header="0.3" footer="0.3"/>
      <pageSetup paperSize="9" orientation="portrait" r:id="rId13"/>
    </customSheetView>
    <customSheetView guid="{F0048D33-26BA-4893-8BCC-88CEF82FEBB6}" topLeftCell="E3">
      <selection activeCell="K14" sqref="K14:Q41"/>
      <pageMargins left="0.7" right="0.7" top="0.75" bottom="0.75" header="0.3" footer="0.3"/>
      <pageSetup paperSize="9" orientation="portrait" r:id="rId14"/>
    </customSheetView>
    <customSheetView guid="{8A1326BD-F0AB-414F-9F91-C2BB94CC9C17}" scale="85" topLeftCell="A29">
      <selection activeCell="A47" sqref="A47:G75"/>
      <pageMargins left="0.7" right="0.7" top="0.75" bottom="0.75" header="0.3" footer="0.3"/>
      <pageSetup paperSize="9" orientation="portrait" r:id="rId15"/>
    </customSheetView>
    <customSheetView guid="{FB7DEBE1-1047-4BE4-82FD-4BCA0CA8DD58}" topLeftCell="A13">
      <selection activeCell="C26" sqref="C26"/>
      <pageMargins left="0.7" right="0.7" top="0.75" bottom="0.75" header="0.3" footer="0.3"/>
      <pageSetup paperSize="9" orientation="portrait" r:id="rId16"/>
    </customSheetView>
    <customSheetView guid="{B3153F5C-CAD5-4C41-96F3-3BC56052414C}">
      <selection activeCell="C10" sqref="C10"/>
      <pageMargins left="0.7" right="0.7" top="0.75" bottom="0.75" header="0.3" footer="0.3"/>
      <pageSetup paperSize="9" orientation="portrait" r:id="rId17"/>
    </customSheetView>
    <customSheetView guid="{A7B3A108-9CF6-4687-9321-110D304B17B9}" topLeftCell="A7">
      <selection activeCell="L15" sqref="L15:L16"/>
      <pageMargins left="0.7" right="0.7" top="0.75" bottom="0.75" header="0.3" footer="0.3"/>
      <pageSetup paperSize="9" orientation="portrait" r:id="rId18"/>
    </customSheetView>
    <customSheetView guid="{D2C72E70-F766-4D56-9E10-3C91A63BB7F3}" topLeftCell="A37">
      <selection activeCell="B49" sqref="B49"/>
      <pageMargins left="0.7" right="0.7" top="0.75" bottom="0.75" header="0.3" footer="0.3"/>
      <pageSetup paperSize="9" orientation="portrait" r:id="rId19"/>
    </customSheetView>
    <customSheetView guid="{7CCD1884-1631-4809-8751-AE0939C32419}">
      <selection activeCell="H45" sqref="H45"/>
      <pageMargins left="0.7" right="0.7" top="0.75" bottom="0.75" header="0.3" footer="0.3"/>
      <pageSetup paperSize="9" orientation="portrait" r:id="rId20"/>
    </customSheetView>
    <customSheetView guid="{3AD1D9CC-D162-4119-AFCC-0AF9105FB248}" topLeftCell="A54">
      <selection activeCell="D62" sqref="D62:H62"/>
      <pageMargins left="0.7" right="0.7" top="0.75" bottom="0.75" header="0.3" footer="0.3"/>
      <pageSetup paperSize="9" orientation="portrait" r:id="rId21"/>
    </customSheetView>
    <customSheetView guid="{931AA63B-6827-4BF4-8E25-ED232A88A09C}" topLeftCell="A7">
      <selection activeCell="L15" sqref="L15"/>
      <pageMargins left="0.7" right="0.7" top="0.75" bottom="0.75" header="0.3" footer="0.3"/>
      <pageSetup paperSize="9" orientation="portrait" r:id="rId22"/>
    </customSheetView>
    <customSheetView guid="{CA1DE4BE-C006-4405-B064-304EE6CCACF1}" topLeftCell="A39">
      <selection activeCell="A47" sqref="A47"/>
      <pageMargins left="0.7" right="0.7" top="0.75" bottom="0.75" header="0.3" footer="0.3"/>
      <pageSetup paperSize="9" orientation="portrait" r:id="rId23"/>
    </customSheetView>
    <customSheetView guid="{D3393B8E-C3CB-4E3A-976E-E4CD065299F0}" topLeftCell="B13">
      <selection activeCell="K14" sqref="K14:Q39"/>
      <pageMargins left="0.7" right="0.7" top="0.75" bottom="0.75" header="0.3" footer="0.3"/>
      <pageSetup paperSize="9" orientation="portrait" r:id="rId24"/>
    </customSheetView>
    <customSheetView guid="{21329C76-F86B-400D-B8F5-F75B383E5B14}" topLeftCell="A39">
      <selection activeCell="A47" sqref="A47"/>
      <pageMargins left="0.7" right="0.7" top="0.75" bottom="0.75" header="0.3" footer="0.3"/>
      <pageSetup paperSize="9" orientation="portrait" r:id="rId25"/>
    </customSheetView>
    <customSheetView guid="{CFC92B1C-D4F2-414F-8F12-92F529035B08}" topLeftCell="A12">
      <selection activeCell="E10" sqref="E9:E10"/>
      <pageMargins left="0.7" right="0.7" top="0.75" bottom="0.75" header="0.3" footer="0.3"/>
      <pageSetup paperSize="9" orientation="portrait" r:id="rId26"/>
    </customSheetView>
    <customSheetView guid="{697182B0-1BEF-4A85-93A0-596802852AF2}" topLeftCell="A19">
      <selection activeCell="I35" sqref="I35"/>
      <pageMargins left="0.7" right="0.7" top="0.75" bottom="0.75" header="0.3" footer="0.3"/>
      <pageSetup paperSize="9" orientation="portrait" r:id="rId27"/>
    </customSheetView>
    <customSheetView guid="{D37F8A47-E42F-4741-BE8D-5D961F7BB394}" topLeftCell="A63">
      <selection activeCell="B88" sqref="B88"/>
      <pageMargins left="0.7" right="0.7" top="0.75" bottom="0.75" header="0.3" footer="0.3"/>
      <pageSetup paperSize="9" orientation="portrait" r:id="rId28"/>
    </customSheetView>
    <customSheetView guid="{C83D4249-7B44-432A-B7FB-A6ACA6880240}" topLeftCell="A63">
      <selection activeCell="B88" sqref="B88"/>
      <pageMargins left="0.7" right="0.7" top="0.75" bottom="0.75" header="0.3" footer="0.3"/>
      <pageSetup paperSize="9" orientation="portrait" r:id="rId29"/>
    </customSheetView>
    <customSheetView guid="{51337751-BEAF-43F3-8CC9-400B99E751E8}" topLeftCell="A13">
      <selection activeCell="B17" sqref="B17"/>
      <pageMargins left="0.7" right="0.7" top="0.75" bottom="0.75" header="0.3" footer="0.3"/>
      <pageSetup paperSize="9" orientation="portrait" r:id="rId30"/>
    </customSheetView>
    <customSheetView guid="{EB80C77D-AF78-41A9-A5FE-A7459DA92422}">
      <selection activeCell="N55" sqref="N55"/>
      <pageMargins left="0.7" right="0.7" top="0.75" bottom="0.75" header="0.3" footer="0.3"/>
      <pageSetup paperSize="9" orientation="portrait" r:id="rId31"/>
    </customSheetView>
  </customSheetViews>
  <mergeCells count="4">
    <mergeCell ref="H11:I11"/>
    <mergeCell ref="E12:I12"/>
    <mergeCell ref="C12:C13"/>
    <mergeCell ref="D12:D13"/>
  </mergeCells>
  <pageMargins left="0.7" right="0.7" top="0.75" bottom="0.75" header="0.3" footer="0.3"/>
  <pageSetup paperSize="9" orientation="portrait" r:id="rId3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J22"/>
  <sheetViews>
    <sheetView showGridLines="0" workbookViewId="0">
      <selection activeCell="D1" sqref="D1"/>
    </sheetView>
  </sheetViews>
  <sheetFormatPr defaultColWidth="9.140625" defaultRowHeight="12"/>
  <cols>
    <col min="1" max="1" width="5.85546875" style="3" customWidth="1"/>
    <col min="2" max="2" width="4.140625" style="26" customWidth="1"/>
    <col min="3" max="3" width="46.140625" style="3" customWidth="1"/>
    <col min="4" max="5" width="12" style="3" customWidth="1"/>
    <col min="6" max="6" width="9.42578125" style="3" customWidth="1"/>
    <col min="7" max="7" width="9.140625" style="3" customWidth="1"/>
    <col min="8" max="8" width="9.85546875" style="3" customWidth="1"/>
    <col min="9" max="16384" width="9.140625" style="3"/>
  </cols>
  <sheetData>
    <row r="1" spans="1:10" ht="12.75">
      <c r="A1" s="588" t="str">
        <f>HYPERLINK("#INDEX!A2","back to index page")</f>
        <v>back to index page</v>
      </c>
      <c r="B1" s="960"/>
      <c r="C1" s="960"/>
    </row>
    <row r="2" spans="1:10" ht="12.75">
      <c r="A2"/>
      <c r="B2"/>
      <c r="C2"/>
    </row>
    <row r="3" spans="1:10" ht="12.75">
      <c r="A3"/>
      <c r="B3"/>
      <c r="C3"/>
    </row>
    <row r="4" spans="1:10" ht="12.75">
      <c r="A4"/>
      <c r="B4"/>
      <c r="C4"/>
    </row>
    <row r="5" spans="1:10" ht="12.75">
      <c r="A5"/>
      <c r="B5"/>
      <c r="C5"/>
    </row>
    <row r="6" spans="1:10" ht="12.75">
      <c r="A6"/>
      <c r="B6"/>
      <c r="C6"/>
    </row>
    <row r="7" spans="1:10">
      <c r="B7" s="3"/>
      <c r="C7" s="27"/>
    </row>
    <row r="8" spans="1:10">
      <c r="B8" s="3"/>
      <c r="C8" s="27"/>
    </row>
    <row r="9" spans="1:10">
      <c r="B9" s="508" t="s">
        <v>1779</v>
      </c>
      <c r="C9" s="509"/>
      <c r="D9" s="509"/>
      <c r="E9" s="509"/>
      <c r="F9" s="509"/>
      <c r="G9" s="509"/>
      <c r="H9" s="508"/>
    </row>
    <row r="10" spans="1:10">
      <c r="B10" s="3"/>
      <c r="C10" s="27"/>
      <c r="J10" s="576"/>
    </row>
    <row r="11" spans="1:10" ht="12.75" customHeight="1">
      <c r="G11" s="1011" t="s">
        <v>51</v>
      </c>
      <c r="H11" s="1011"/>
    </row>
    <row r="12" spans="1:10" ht="12" customHeight="1">
      <c r="B12" s="3"/>
      <c r="D12" s="1018" t="s">
        <v>64</v>
      </c>
      <c r="E12" s="1018" t="s">
        <v>1646</v>
      </c>
      <c r="F12" s="1018"/>
      <c r="G12" s="1018"/>
      <c r="H12" s="1018"/>
    </row>
    <row r="13" spans="1:10" ht="36">
      <c r="B13" s="3"/>
      <c r="D13" s="1018"/>
      <c r="E13" s="578" t="s">
        <v>60</v>
      </c>
      <c r="F13" s="253" t="s">
        <v>1647</v>
      </c>
      <c r="G13" s="578" t="s">
        <v>1648</v>
      </c>
      <c r="H13" s="578" t="s">
        <v>61</v>
      </c>
    </row>
    <row r="14" spans="1:10" ht="12.75" customHeight="1">
      <c r="B14" s="3"/>
      <c r="D14" s="577" t="s">
        <v>32</v>
      </c>
      <c r="E14" s="577" t="s">
        <v>54</v>
      </c>
      <c r="F14" s="577" t="s">
        <v>55</v>
      </c>
      <c r="G14" s="577" t="s">
        <v>1111</v>
      </c>
      <c r="H14" s="577" t="s">
        <v>56</v>
      </c>
    </row>
    <row r="15" spans="1:10" s="15" customFormat="1" ht="24">
      <c r="B15" s="579">
        <v>1</v>
      </c>
      <c r="C15" s="53" t="s">
        <v>1644</v>
      </c>
      <c r="D15" s="580">
        <v>36345080</v>
      </c>
      <c r="E15" s="580">
        <v>36244303</v>
      </c>
      <c r="F15" s="487"/>
      <c r="G15" s="580">
        <v>79652</v>
      </c>
      <c r="H15" s="580">
        <v>21125</v>
      </c>
    </row>
    <row r="16" spans="1:10" ht="24">
      <c r="B16" s="339">
        <v>2</v>
      </c>
      <c r="C16" s="23" t="s">
        <v>1645</v>
      </c>
      <c r="D16" s="216">
        <v>54829</v>
      </c>
      <c r="E16" s="216">
        <v>0</v>
      </c>
      <c r="F16" s="581"/>
      <c r="G16" s="216">
        <v>54829</v>
      </c>
      <c r="H16" s="216">
        <v>0</v>
      </c>
    </row>
    <row r="17" spans="2:8" ht="24" customHeight="1">
      <c r="B17" s="339">
        <v>3</v>
      </c>
      <c r="C17" s="23" t="s">
        <v>1643</v>
      </c>
      <c r="D17" s="216">
        <v>36290251</v>
      </c>
      <c r="E17" s="216">
        <v>36244303</v>
      </c>
      <c r="F17" s="581"/>
      <c r="G17" s="216">
        <v>24823</v>
      </c>
      <c r="H17" s="216">
        <v>21125</v>
      </c>
    </row>
    <row r="18" spans="2:8">
      <c r="B18" s="339">
        <v>4</v>
      </c>
      <c r="C18" s="23" t="s">
        <v>62</v>
      </c>
      <c r="D18" s="216">
        <v>3926523</v>
      </c>
      <c r="E18" s="216">
        <v>3926523</v>
      </c>
      <c r="F18" s="581"/>
      <c r="G18" s="216">
        <v>0</v>
      </c>
      <c r="H18" s="216">
        <v>0</v>
      </c>
    </row>
    <row r="19" spans="2:8" ht="14.25" customHeight="1">
      <c r="B19" s="909">
        <v>7</v>
      </c>
      <c r="C19" s="908" t="s">
        <v>1975</v>
      </c>
      <c r="D19" s="216">
        <v>66108</v>
      </c>
      <c r="E19" s="216">
        <v>66108</v>
      </c>
      <c r="F19" s="910"/>
      <c r="G19" s="216">
        <v>0</v>
      </c>
      <c r="H19" s="216">
        <v>0</v>
      </c>
    </row>
    <row r="20" spans="2:8">
      <c r="B20" s="909">
        <v>9</v>
      </c>
      <c r="C20" s="908" t="s">
        <v>1649</v>
      </c>
      <c r="D20" s="216">
        <v>-2080858</v>
      </c>
      <c r="E20" s="216">
        <v>-2080858</v>
      </c>
      <c r="F20" s="910"/>
      <c r="G20" s="216">
        <v>0</v>
      </c>
      <c r="H20" s="216">
        <v>0</v>
      </c>
    </row>
    <row r="21" spans="2:8">
      <c r="B21" s="909">
        <v>11</v>
      </c>
      <c r="C21" s="908" t="s">
        <v>1974</v>
      </c>
      <c r="D21" s="216">
        <v>-337</v>
      </c>
      <c r="E21" s="216">
        <v>-337</v>
      </c>
      <c r="F21" s="910"/>
      <c r="G21" s="216">
        <v>0</v>
      </c>
      <c r="H21" s="216">
        <v>0</v>
      </c>
    </row>
    <row r="22" spans="2:8" s="15" customFormat="1">
      <c r="B22" s="579">
        <v>12</v>
      </c>
      <c r="C22" s="53" t="s">
        <v>63</v>
      </c>
      <c r="D22" s="580">
        <v>38398923</v>
      </c>
      <c r="E22" s="580">
        <v>38158089</v>
      </c>
      <c r="F22" s="487"/>
      <c r="G22" s="580">
        <v>219709</v>
      </c>
      <c r="H22" s="580">
        <v>21125</v>
      </c>
    </row>
  </sheetData>
  <customSheetViews>
    <customSheetView guid="{5DDDA852-2807-4645-BC75-EBD4EF3323A7}">
      <selection activeCell="E18" sqref="E18:H18"/>
      <pageMargins left="0.7" right="0.7" top="0.75" bottom="0.75" header="0.3" footer="0.3"/>
      <pageSetup paperSize="9" orientation="portrait" r:id="rId1"/>
    </customSheetView>
    <customSheetView guid="{DB462ED3-28DC-47D7-98F7-CED01F66E2C7}" topLeftCell="A51">
      <selection activeCell="J31" sqref="J31"/>
      <pageMargins left="0.7" right="0.7" top="0.75" bottom="0.75" header="0.3" footer="0.3"/>
      <pageSetup paperSize="9" orientation="portrait" r:id="rId2"/>
    </customSheetView>
    <customSheetView guid="{BE68C6EB-1B64-4B3E-8DDC-CA26F318E610}" topLeftCell="A18">
      <selection activeCell="K21" sqref="K21"/>
      <pageMargins left="0.7" right="0.7" top="0.75" bottom="0.75" header="0.3" footer="0.3"/>
      <pageSetup paperSize="9" orientation="portrait" r:id="rId3"/>
    </customSheetView>
    <customSheetView guid="{5AF40965-2356-4A48-B6FA-CB814CA4D7B2}" topLeftCell="A49">
      <selection activeCell="H80" sqref="H80"/>
      <pageMargins left="0.7" right="0.7" top="0.75" bottom="0.75" header="0.3" footer="0.3"/>
      <pageSetup paperSize="9" orientation="portrait" r:id="rId4"/>
    </customSheetView>
    <customSheetView guid="{3FCB7B24-049F-4685-83CB-5231093E0117}" topLeftCell="A18">
      <selection activeCell="C30" sqref="C30"/>
      <pageMargins left="0.7" right="0.7" top="0.75" bottom="0.75" header="0.3" footer="0.3"/>
      <pageSetup paperSize="9" orientation="portrait" r:id="rId5"/>
    </customSheetView>
    <customSheetView guid="{F277ACEF-9FF8-431F-8537-DE60B790AA4F}">
      <selection activeCell="E57" sqref="E57"/>
      <pageMargins left="0.7" right="0.7" top="0.75" bottom="0.75" header="0.3" footer="0.3"/>
    </customSheetView>
    <customSheetView guid="{08462586-B7E0-434D-B6F4-B2B21EAA5D46}" topLeftCell="A41">
      <selection activeCell="C65" sqref="C65"/>
      <pageMargins left="0.7" right="0.7" top="0.75" bottom="0.75" header="0.3" footer="0.3"/>
      <pageSetup paperSize="9" orientation="portrait" r:id="rId6"/>
    </customSheetView>
    <customSheetView guid="{59094C18-3CB5-482F-AA6A-9C313A318EBB}" topLeftCell="A10">
      <selection activeCell="E20" sqref="E20"/>
      <pageMargins left="0.7" right="0.7" top="0.75" bottom="0.75" header="0.3" footer="0.3"/>
      <pageSetup paperSize="9" orientation="portrait" r:id="rId7"/>
    </customSheetView>
    <customSheetView guid="{FD092655-EBEC-4730-9895-1567D9B70D5F}" topLeftCell="A4">
      <selection activeCell="A9" sqref="A9"/>
      <pageMargins left="0.7" right="0.7" top="0.75" bottom="0.75" header="0.3" footer="0.3"/>
    </customSheetView>
    <customSheetView guid="{7CA1DEE6-746E-4947-9BED-24AAED6E8B57}" topLeftCell="A13">
      <selection activeCell="C13" sqref="C13"/>
      <pageMargins left="0.7" right="0.7" top="0.75" bottom="0.75" header="0.3" footer="0.3"/>
      <pageSetup paperSize="9" orientation="portrait" r:id="rId8"/>
    </customSheetView>
    <customSheetView guid="{70E7FFDC-983F-46F7-B68F-0BE0A8C942E0}" topLeftCell="A19">
      <selection activeCell="H37" sqref="H37"/>
      <pageMargins left="0.7" right="0.7" top="0.75" bottom="0.75" header="0.3" footer="0.3"/>
    </customSheetView>
    <customSheetView guid="{F536E858-E5B2-4B36-88FC-BE776803F921}" topLeftCell="A4">
      <selection activeCell="A9" sqref="A9"/>
      <pageMargins left="0.7" right="0.7" top="0.75" bottom="0.75" header="0.3" footer="0.3"/>
    </customSheetView>
    <customSheetView guid="{0780CBEB-AF66-401E-9AFD-5F77700585BC}" topLeftCell="A4">
      <selection activeCell="E57" sqref="E57"/>
      <pageMargins left="0.7" right="0.7" top="0.75" bottom="0.75" header="0.3" footer="0.3"/>
    </customSheetView>
    <customSheetView guid="{F0048D33-26BA-4893-8BCC-88CEF82FEBB6}" topLeftCell="D4">
      <selection activeCell="K12" sqref="K12"/>
      <pageMargins left="0.7" right="0.7" top="0.75" bottom="0.75" header="0.3" footer="0.3"/>
      <pageSetup paperSize="9" orientation="portrait" r:id="rId9"/>
    </customSheetView>
    <customSheetView guid="{8A1326BD-F0AB-414F-9F91-C2BB94CC9C17}" showPageBreaks="1" topLeftCell="A8">
      <selection activeCell="A31" sqref="A31:F39"/>
      <pageMargins left="0.7" right="0.7" top="0.75" bottom="0.75" header="0.3" footer="0.3"/>
      <pageSetup paperSize="9" orientation="portrait" r:id="rId10"/>
    </customSheetView>
    <customSheetView guid="{FB7DEBE1-1047-4BE4-82FD-4BCA0CA8DD58}" topLeftCell="A7">
      <selection activeCell="C18" sqref="C18"/>
      <pageMargins left="0.7" right="0.7" top="0.75" bottom="0.75" header="0.3" footer="0.3"/>
    </customSheetView>
    <customSheetView guid="{B3153F5C-CAD5-4C41-96F3-3BC56052414C}" topLeftCell="A49">
      <selection activeCell="B9" sqref="B9"/>
      <pageMargins left="0.7" right="0.7" top="0.75" bottom="0.75" header="0.3" footer="0.3"/>
    </customSheetView>
    <customSheetView guid="{A7B3A108-9CF6-4687-9321-110D304B17B9}" topLeftCell="A4">
      <selection activeCell="A9" sqref="A9"/>
      <pageMargins left="0.7" right="0.7" top="0.75" bottom="0.75" header="0.3" footer="0.3"/>
    </customSheetView>
    <customSheetView guid="{D2C72E70-F766-4D56-9E10-3C91A63BB7F3}" topLeftCell="A4">
      <selection activeCell="E20" sqref="E20"/>
      <pageMargins left="0.7" right="0.7" top="0.75" bottom="0.75" header="0.3" footer="0.3"/>
      <pageSetup paperSize="9" orientation="portrait" r:id="rId11"/>
    </customSheetView>
    <customSheetView guid="{7CCD1884-1631-4809-8751-AE0939C32419}">
      <selection activeCell="E40" sqref="E40"/>
      <pageMargins left="0.7" right="0.7" top="0.75" bottom="0.75" header="0.3" footer="0.3"/>
    </customSheetView>
    <customSheetView guid="{3AD1D9CC-D162-4119-AFCC-0AF9105FB248}">
      <selection activeCell="C10" sqref="C10"/>
      <pageMargins left="0.7" right="0.7" top="0.75" bottom="0.75" header="0.3" footer="0.3"/>
    </customSheetView>
    <customSheetView guid="{931AA63B-6827-4BF4-8E25-ED232A88A09C}" topLeftCell="A4">
      <selection activeCell="A9" sqref="A9"/>
      <pageMargins left="0.7" right="0.7" top="0.75" bottom="0.75" header="0.3" footer="0.3"/>
    </customSheetView>
    <customSheetView guid="{CA1DE4BE-C006-4405-B064-304EE6CCACF1}" topLeftCell="A41">
      <selection activeCell="C65" sqref="C65"/>
      <pageMargins left="0.7" right="0.7" top="0.75" bottom="0.75" header="0.3" footer="0.3"/>
      <pageSetup paperSize="9" orientation="portrait" r:id="rId12"/>
    </customSheetView>
    <customSheetView guid="{D3393B8E-C3CB-4E3A-976E-E4CD065299F0}" topLeftCell="A10">
      <selection activeCell="J14" sqref="J14:O21"/>
      <pageMargins left="0.7" right="0.7" top="0.75" bottom="0.75" header="0.3" footer="0.3"/>
    </customSheetView>
    <customSheetView guid="{21329C76-F86B-400D-B8F5-F75B383E5B14}" topLeftCell="A41">
      <selection activeCell="C65" sqref="C65"/>
      <pageMargins left="0.7" right="0.7" top="0.75" bottom="0.75" header="0.3" footer="0.3"/>
      <pageSetup paperSize="9" orientation="portrait" r:id="rId13"/>
    </customSheetView>
    <customSheetView guid="{CFC92B1C-D4F2-414F-8F12-92F529035B08}" topLeftCell="A6">
      <selection activeCell="C10" sqref="C10"/>
      <pageMargins left="0.7" right="0.7" top="0.75" bottom="0.75" header="0.3" footer="0.3"/>
      <pageSetup paperSize="9" orientation="portrait" r:id="rId14"/>
    </customSheetView>
    <customSheetView guid="{697182B0-1BEF-4A85-93A0-596802852AF2}" topLeftCell="A37">
      <selection activeCell="E50" sqref="E50"/>
      <pageMargins left="0.7" right="0.7" top="0.75" bottom="0.75" header="0.3" footer="0.3"/>
      <pageSetup paperSize="9" orientation="portrait" r:id="rId15"/>
    </customSheetView>
    <customSheetView guid="{D37F8A47-E42F-4741-BE8D-5D961F7BB394}" topLeftCell="A18">
      <selection activeCell="K21" sqref="K21"/>
      <pageMargins left="0.7" right="0.7" top="0.75" bottom="0.75" header="0.3" footer="0.3"/>
      <pageSetup paperSize="9" orientation="portrait" r:id="rId16"/>
    </customSheetView>
    <customSheetView guid="{C83D4249-7B44-432A-B7FB-A6ACA6880240}" topLeftCell="A18">
      <selection activeCell="K21" sqref="K21"/>
      <pageMargins left="0.7" right="0.7" top="0.75" bottom="0.75" header="0.3" footer="0.3"/>
      <pageSetup paperSize="9" orientation="portrait" r:id="rId17"/>
    </customSheetView>
    <customSheetView guid="{51337751-BEAF-43F3-8CC9-400B99E751E8}" topLeftCell="A49">
      <selection activeCell="I49" sqref="I49"/>
      <pageMargins left="0.7" right="0.7" top="0.75" bottom="0.75" header="0.3" footer="0.3"/>
      <pageSetup paperSize="9" orientation="portrait" r:id="rId18"/>
    </customSheetView>
    <customSheetView guid="{EB80C77D-AF78-41A9-A5FE-A7459DA92422}">
      <selection activeCell="N55" sqref="N55"/>
      <pageMargins left="0.7" right="0.7" top="0.75" bottom="0.75" header="0.3" footer="0.3"/>
      <pageSetup paperSize="9" orientation="portrait" r:id="rId19"/>
    </customSheetView>
  </customSheetViews>
  <mergeCells count="3">
    <mergeCell ref="G11:H11"/>
    <mergeCell ref="D12:D13"/>
    <mergeCell ref="E12:H12"/>
  </mergeCells>
  <pageMargins left="0.7" right="0.7" top="0.75" bottom="0.75" header="0.3" footer="0.3"/>
  <pageSetup paperSize="9" orientation="portrait" r:id="rId2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IjXnL3U4f3XV2JXCzNMPmMmwWbCy5k9S+GY0ANQS4xM=</DigestValue>
    </Reference>
    <Reference Type="http://www.w3.org/2000/09/xmldsig#Object" URI="#idOfficeObject">
      <DigestMethod Algorithm="http://www.w3.org/2001/04/xmlenc#sha256"/>
      <DigestValue>ngMiwuElQJ1j6FPDEjtWfbS0Jmrqbk/EqQfFXjZrv7g=</DigestValue>
    </Reference>
    <Reference Type="http://uri.etsi.org/01903#SignedProperties" URI="#idSignedProperties">
      <Transforms>
        <Transform Algorithm="http://www.w3.org/TR/2001/REC-xml-c14n-20010315"/>
      </Transforms>
      <DigestMethod Algorithm="http://www.w3.org/2001/04/xmlenc#sha256"/>
      <DigestValue>JTh8Kf70XbY/s2CCCbWvrx5wf6GS/cnxA/5T4qbs5+A=</DigestValue>
    </Reference>
    <Reference Type="http://www.w3.org/2000/09/xmldsig#Object" URI="#idValidSigLnImg">
      <DigestMethod Algorithm="http://www.w3.org/2001/04/xmlenc#sha256"/>
      <DigestValue>sEI9cX5oJmn8yDwPVsWredZfXD0KvLIJh0Ps+pwggtI=</DigestValue>
    </Reference>
    <Reference Type="http://www.w3.org/2000/09/xmldsig#Object" URI="#idInvalidSigLnImg">
      <DigestMethod Algorithm="http://www.w3.org/2001/04/xmlenc#sha256"/>
      <DigestValue>UMNO4eOPIYwpddyYlyyRY1XxcJ8AQ2jG1WoY4IAhKcY=</DigestValue>
    </Reference>
  </SignedInfo>
  <SignatureValue>eyGfXBe7wwGmNKzq8YJbzygG4+uaW5padBynWFJzTaMSMXfxv9el1ieJf6S6lvA5wIR9dHRsvWVk
xH8hao+NLvxDgkROV6NHRV392PAtolygA0Qa9Q1vrs0gidkGRvkqS0WVfbrAqRQdLQQsa1yQnWzl
kAKHZKGwjD3EEcBn2aMMNpLWjtlhbyRFzLt10puk1WiwhxuCG09mKX7X20lm1PEp7f3pnAJcBjQX
eLdkTCDJgpiZPF3sQPaRPQ3jQdihfn9oWvK635ZPw3EKdwa6Ac2ChuMjzQ7oA4KzAUZZMIiA6Qk2
yzLrL6YItqX451rHkhCr0sonSlVoHFpka4bInQ==</SignatureValue>
  <KeyInfo>
    <X509Data>
      <X509Certificate>MIIHuzCCBaOgAwIBAgITJAABwifmBdPdPHcVkgABAAHCJzANBgkqhkiG9w0BAQsFADBFMQswCQYDVQQGEwJCRzEVMBMGA1UEChMMRFNLIEJhbmsgUExDMR8wHQYDVQQDExZEU0sgQmFuayBJbnRlcm5hbCBDQSAzMB4XDTI1MDgwODA2MzgwM1oXDTI2MDgwODA2MzgwM1owSjEcMBoGA1UEAxMTVHN2ZXRvc2xhdiBOLiBEaW1vdjEqMCgGCSqGSIb3DQEJARYbVHN2ZXRvc2xhdi5EaW1vdkBkc2tiYW5rLmJnMIIBIjANBgkqhkiG9w0BAQEFAAOCAQ8AMIIBCgKCAQEAvNjbfNBrjy5jdR2YdvvRJrCjnvJt1EhgUa7jpgRyX9dWfMeUbXm8LYMr/tUw66gx1n51Dlvhl1xQx2J+bdLf/izb1ld3r/dygXc1/m/lJED7GHBVUgSIdkKMz6BL6nU26RCnNYVdVRwcSOI9RG9mEa9KJ2SptZeMX2oK/dVTk7qqjQ88OdfD011olVWssoGMW2E9145J6ehXL3trYHbgaZelr2a16lCJKecaRaW/Sse/1m8Jf2dMUqWEuTY3ttTVjztusqM+w6EJBqKDf31yxIGIOxLe+Iny9byKKKV+rS21GXViTOaSHFjnKLSJghyNpxhv3x/hC7K164FrxgbkOQIDAQABo4IDnTCCA5kwPQYJKwYBBAGCNxUHBDAwLgYmKwYBBAGCNxUIh+LXaoX63T2C7Z8hg6eJN4a72XkWgYetWoPapVgCAWQCARkwKQYDVR0lBCIwIAYIKwYBBQUHAwIGCisGAQQBgjcKAwwGCCsGAQUFBwMEMAsGA1UdDwQEAwIHgDA1BgkrBgEEAYI3FQoEKDAmMAoGCCsGAQUFBwMCMAwGCisGAQQBgjcKAwwwCgYIKwYBBQUHAwQwHQYDVR0OBBYEFCFc2VZiq7/uRuDRZNw5LeEqgL7FMB8GA1UdIwQYMBaAFEr/eq/jb5QmiBKlzAJH+9S5kX69MIHZBgNVHR8EgdEwgc4wgcuggciggcWGP2h0dHA6Ly9jcmwuZHNrYmFuay5iZy9wa2kvRFNLJTIwQmFuayUyMEludGVybmFsJTIwQ0ElMjAzKDEpLmNybIZAaHR0cDovL2NybDEuZHNrYmFuay5iZy9wa2kvRFNLJTIwQmFuayUyMEludGVybmFsJTIwQ0ElMjAzKDEpLmNybIZAaHR0cDovL2NybDIuZHNrYmFuay5iZy9wa2kvRFNLJTIwQmFuayUyMEludGVybmFsJTIwQ0ElMjAzKDEpLmNybDCCASQGCCsGAQUFBwEBBIIBFjCCARIwSwYIKwYBBQUHMAKGP2h0dHA6Ly9haWEuZHNrYmFuay5iZy9wa2kvRFNLJTIwQmFuayUyMEludGVybmFsJTIwQ0ElMjAzKDEpLmNydDBMBggrBgEFBQcwAoZAaHR0cDovL2FpYTEuZHNrYmFuay5iZy9wa2kvRFNLJTIwQmFuayUyMEludGVybmFsJTIwQ0ElMjAzKDEpLmNydDBMBggrBgEFBQcwAoZAaHR0cDovL2FpYTIuZHNrYmFuay5iZy9wa2kvRFNLJTIwQmFuayUyMEludGVybmFsJTIwQ0ElMjAzKDEpLmNydDAnBggrBgEFBQcwAYYbaHR0cDovL29jc3AuZHNrYmFuay5iZy9vY3NwMFMGA1UdEQRMMEqgKwYKKwYBBAGCNxQCA6AdDBtUc3ZldG9zbGF2LkRpbW92QGRza2JhbmsuYmeBG1RzdmV0b3NsYXYuRGltb3ZAZHNrYmFuay5iZzBQBgkrBgEEAYI3GQIEQzBBoD8GCisGAQQBgjcZAgGgMQQvUy0xLTUtMjEtMTk4ODkxNDg4LTQwNzQ2NjQ2OTQtMTk5NTY3Mjk4MC0zNTg3OTcwDQYJKoZIhvcNAQELBQADggIBADn3nsKoos8YRcb71/AvhhREDXVOpPS4VAi8OSGg5J8lEJHhpnEbxALMKFdeKhHqWygdAkht1D4O8X+nJJewtJ+/oezomOIORh9J47e12L7FJUx8IPJjNPHPjCHVRYjtrRHyYHlesL3CNpiJgrQ5N+bLTgQEfffXWJWO9rP7fEPjfwoUYz2+DenvHtFspUeChbdMp+VGE9DiyNNQA3WDiuv0zBAjf94H+wvaeHv1WsM2S0dgGdLBKwZ7hoJLesA1SznD6W59ZCGE8/cK8FqhD9hQ9w2ZEcyrTJMWJ7WXGKrAwdHiVXzog96bqNR0/8WOraa8gOjLtKbgYaAWpvVYop5bCcp8DugBlQbaVsUvsZ6O9v2UqA4aSANy6BTxpfS0g2/J0gtNjmUpsCAW7r8f/OlxOuR139tMs0TmYta1nc485xQKeXEsDyxrGyJzuS1rFdTaPIZz95OYC3c/tPp6No0iwGjnWN5RKuuaSOdMPqm/lSQsBDV8NCY8BcgBjApneDaC1rwkatg7d9qHzvXabFyDpX5lzr/4vMoW+aRWp3lbSuZkH38caqE1BaNvpD8dOaXMI578qECZS0LcqqgSK4Zw/eGEkspdWhTDq/mvKFEu5GUCnZKR3+iw6Jwclz6P39bPHlByzzX5d7tHnmjjcd4yQtNjRoBxYvtwcs6dfABD</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Transform>
          <Transform Algorithm="http://www.w3.org/TR/2001/REC-xml-c14n-20010315"/>
        </Transforms>
        <DigestMethod Algorithm="http://www.w3.org/2001/04/xmlenc#sha256"/>
        <DigestValue>QjfdxpEijfvDbPPV4ja931L3JzbGslDq3gt+MSqBT3k=</DigestValue>
      </Reference>
      <Reference URI="/xl/calcChain.xml?ContentType=application/vnd.openxmlformats-officedocument.spreadsheetml.calcChain+xml">
        <DigestMethod Algorithm="http://www.w3.org/2001/04/xmlenc#sha256"/>
        <DigestValue>1v0psXHXyV8nb69SgmjueQUEfv7LzsUNCSFwXZGh2to=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vmlDrawing1.vml?ContentType=application/vnd.openxmlformats-officedocument.vmlDrawing">
        <DigestMethod Algorithm="http://www.w3.org/2001/04/xmlenc#sha256"/>
        <DigestValue>jjHK69norbQp1lWm8mj1MBrOGyWaKl6z7PguU5beSQ4=</DigestValue>
      </Reference>
      <Reference URI="/xl/media/image1.emf?ContentType=image/x-emf">
        <DigestMethod Algorithm="http://www.w3.org/2001/04/xmlenc#sha256"/>
        <DigestValue>sof6RzGTa9llSv2NNE5tAOzD4RTOlUOgwt0pTJSAx38=</DigestValue>
      </Reference>
      <Reference URI="/xl/media/image2.emf?ContentType=image/x-emf">
        <DigestMethod Algorithm="http://www.w3.org/2001/04/xmlenc#sha256"/>
        <DigestValue>pyullV0uwE66V4CnYTRa1BA4sKfIqkPs8HcP3aEPIsY=</DigestValue>
      </Reference>
      <Reference URI="/xl/printerSettings/printerSettings1.bin?ContentType=application/vnd.openxmlformats-officedocument.spreadsheetml.printerSettings">
        <DigestMethod Algorithm="http://www.w3.org/2001/04/xmlenc#sha256"/>
        <DigestValue>+n5QTe6/grUf3JPx5J0xBRGlKRI8XimZKbgxCQVlTOM=</DigestValue>
      </Reference>
      <Reference URI="/xl/printerSettings/printerSettings10.bin?ContentType=application/vnd.openxmlformats-officedocument.spreadsheetml.printerSettings">
        <DigestMethod Algorithm="http://www.w3.org/2001/04/xmlenc#sha256"/>
        <DigestValue>1easXUpors9wW02Nqy5x8cLEF/3ZKBH0i2lLjO2Zsk8=</DigestValue>
      </Reference>
      <Reference URI="/xl/printerSettings/printerSettings100.bin?ContentType=application/vnd.openxmlformats-officedocument.spreadsheetml.printerSettings">
        <DigestMethod Algorithm="http://www.w3.org/2001/04/xmlenc#sha256"/>
        <DigestValue>iXMFJr9cPu8aBDWDAy9E7NsL4+xeJE7SzvaCcK5ZP9E=</DigestValue>
      </Reference>
      <Reference URI="/xl/printerSettings/printerSettings1000.bin?ContentType=application/vnd.openxmlformats-officedocument.spreadsheetml.printerSettings">
        <DigestMethod Algorithm="http://www.w3.org/2001/04/xmlenc#sha256"/>
        <DigestValue>k5z4QFvXyp5vMq4FDANuvQxvNZ735cuotFRYxi91M4M=</DigestValue>
      </Reference>
      <Reference URI="/xl/printerSettings/printerSettings1001.bin?ContentType=application/vnd.openxmlformats-officedocument.spreadsheetml.printerSettings">
        <DigestMethod Algorithm="http://www.w3.org/2001/04/xmlenc#sha256"/>
        <DigestValue>6HGumsjBk9X1CzCPpkG1pJTBdVyGv7gAJ+RWNO+yDTc=</DigestValue>
      </Reference>
      <Reference URI="/xl/printerSettings/printerSettings1002.bin?ContentType=application/vnd.openxmlformats-officedocument.spreadsheetml.printerSettings">
        <DigestMethod Algorithm="http://www.w3.org/2001/04/xmlenc#sha256"/>
        <DigestValue>4sf+1AWluvbpxJKPd2Oye0vW/vjaIC4T1BxgDzXmoXg=</DigestValue>
      </Reference>
      <Reference URI="/xl/printerSettings/printerSettings1003.bin?ContentType=application/vnd.openxmlformats-officedocument.spreadsheetml.printerSettings">
        <DigestMethod Algorithm="http://www.w3.org/2001/04/xmlenc#sha256"/>
        <DigestValue>6HGumsjBk9X1CzCPpkG1pJTBdVyGv7gAJ+RWNO+yDTc=</DigestValue>
      </Reference>
      <Reference URI="/xl/printerSettings/printerSettings1004.bin?ContentType=application/vnd.openxmlformats-officedocument.spreadsheetml.printerSettings">
        <DigestMethod Algorithm="http://www.w3.org/2001/04/xmlenc#sha256"/>
        <DigestValue>6HGumsjBk9X1CzCPpkG1pJTBdVyGv7gAJ+RWNO+yDTc=</DigestValue>
      </Reference>
      <Reference URI="/xl/printerSettings/printerSettings1005.bin?ContentType=application/vnd.openxmlformats-officedocument.spreadsheetml.printerSettings">
        <DigestMethod Algorithm="http://www.w3.org/2001/04/xmlenc#sha256"/>
        <DigestValue>4sf+1AWluvbpxJKPd2Oye0vW/vjaIC4T1BxgDzXmoXg=</DigestValue>
      </Reference>
      <Reference URI="/xl/printerSettings/printerSettings1006.bin?ContentType=application/vnd.openxmlformats-officedocument.spreadsheetml.printerSettings">
        <DigestMethod Algorithm="http://www.w3.org/2001/04/xmlenc#sha256"/>
        <DigestValue>6HGumsjBk9X1CzCPpkG1pJTBdVyGv7gAJ+RWNO+yDTc=</DigestValue>
      </Reference>
      <Reference URI="/xl/printerSettings/printerSettings1007.bin?ContentType=application/vnd.openxmlformats-officedocument.spreadsheetml.printerSettings">
        <DigestMethod Algorithm="http://www.w3.org/2001/04/xmlenc#sha256"/>
        <DigestValue>4sf+1AWluvbpxJKPd2Oye0vW/vjaIC4T1BxgDzXmoXg=</DigestValue>
      </Reference>
      <Reference URI="/xl/printerSettings/printerSettings1008.bin?ContentType=application/vnd.openxmlformats-officedocument.spreadsheetml.printerSettings">
        <DigestMethod Algorithm="http://www.w3.org/2001/04/xmlenc#sha256"/>
        <DigestValue>1easXUpors9wW02Nqy5x8cLEF/3ZKBH0i2lLjO2Zsk8=</DigestValue>
      </Reference>
      <Reference URI="/xl/printerSettings/printerSettings1009.bin?ContentType=application/vnd.openxmlformats-officedocument.spreadsheetml.printerSettings">
        <DigestMethod Algorithm="http://www.w3.org/2001/04/xmlenc#sha256"/>
        <DigestValue>4sf+1AWluvbpxJKPd2Oye0vW/vjaIC4T1BxgDzXmoXg=</DigestValue>
      </Reference>
      <Reference URI="/xl/printerSettings/printerSettings101.bin?ContentType=application/vnd.openxmlformats-officedocument.spreadsheetml.printerSettings">
        <DigestMethod Algorithm="http://www.w3.org/2001/04/xmlenc#sha256"/>
        <DigestValue>viChQMo/YCsPC+P6HIsCy/N6HgDYumEsrP7UdDD0cok=</DigestValue>
      </Reference>
      <Reference URI="/xl/printerSettings/printerSettings1010.bin?ContentType=application/vnd.openxmlformats-officedocument.spreadsheetml.printerSettings">
        <DigestMethod Algorithm="http://www.w3.org/2001/04/xmlenc#sha256"/>
        <DigestValue>AOaDuHtsifCB+3mFVZaFSjZ2jbySMm3+Pey0DhdCrvo=</DigestValue>
      </Reference>
      <Reference URI="/xl/printerSettings/printerSettings1011.bin?ContentType=application/vnd.openxmlformats-officedocument.spreadsheetml.printerSettings">
        <DigestMethod Algorithm="http://www.w3.org/2001/04/xmlenc#sha256"/>
        <DigestValue>AOaDuHtsifCB+3mFVZaFSjZ2jbySMm3+Pey0DhdCrvo=</DigestValue>
      </Reference>
      <Reference URI="/xl/printerSettings/printerSettings1012.bin?ContentType=application/vnd.openxmlformats-officedocument.spreadsheetml.printerSettings">
        <DigestMethod Algorithm="http://www.w3.org/2001/04/xmlenc#sha256"/>
        <DigestValue>4sf+1AWluvbpxJKPd2Oye0vW/vjaIC4T1BxgDzXmoXg=</DigestValue>
      </Reference>
      <Reference URI="/xl/printerSettings/printerSettings1013.bin?ContentType=application/vnd.openxmlformats-officedocument.spreadsheetml.printerSettings">
        <DigestMethod Algorithm="http://www.w3.org/2001/04/xmlenc#sha256"/>
        <DigestValue>4sf+1AWluvbpxJKPd2Oye0vW/vjaIC4T1BxgDzXmoXg=</DigestValue>
      </Reference>
      <Reference URI="/xl/printerSettings/printerSettings1014.bin?ContentType=application/vnd.openxmlformats-officedocument.spreadsheetml.printerSettings">
        <DigestMethod Algorithm="http://www.w3.org/2001/04/xmlenc#sha256"/>
        <DigestValue>4sf+1AWluvbpxJKPd2Oye0vW/vjaIC4T1BxgDzXmoXg=</DigestValue>
      </Reference>
      <Reference URI="/xl/printerSettings/printerSettings1015.bin?ContentType=application/vnd.openxmlformats-officedocument.spreadsheetml.printerSettings">
        <DigestMethod Algorithm="http://www.w3.org/2001/04/xmlenc#sha256"/>
        <DigestValue>8vyniW+BNu/f/tlr+5JqUw5FSxy2mI2GXPrPL4oQntI=</DigestValue>
      </Reference>
      <Reference URI="/xl/printerSettings/printerSettings1016.bin?ContentType=application/vnd.openxmlformats-officedocument.spreadsheetml.printerSettings">
        <DigestMethod Algorithm="http://www.w3.org/2001/04/xmlenc#sha256"/>
        <DigestValue>4sf+1AWluvbpxJKPd2Oye0vW/vjaIC4T1BxgDzXmoXg=</DigestValue>
      </Reference>
      <Reference URI="/xl/printerSettings/printerSettings1017.bin?ContentType=application/vnd.openxmlformats-officedocument.spreadsheetml.printerSettings">
        <DigestMethod Algorithm="http://www.w3.org/2001/04/xmlenc#sha256"/>
        <DigestValue>AOaDuHtsifCB+3mFVZaFSjZ2jbySMm3+Pey0DhdCrvo=</DigestValue>
      </Reference>
      <Reference URI="/xl/printerSettings/printerSettings1018.bin?ContentType=application/vnd.openxmlformats-officedocument.spreadsheetml.printerSettings">
        <DigestMethod Algorithm="http://www.w3.org/2001/04/xmlenc#sha256"/>
        <DigestValue>4sf+1AWluvbpxJKPd2Oye0vW/vjaIC4T1BxgDzXmoXg=</DigestValue>
      </Reference>
      <Reference URI="/xl/printerSettings/printerSettings1019.bin?ContentType=application/vnd.openxmlformats-officedocument.spreadsheetml.printerSettings">
        <DigestMethod Algorithm="http://www.w3.org/2001/04/xmlenc#sha256"/>
        <DigestValue>1easXUpors9wW02Nqy5x8cLEF/3ZKBH0i2lLjO2Zsk8=</DigestValue>
      </Reference>
      <Reference URI="/xl/printerSettings/printerSettings102.bin?ContentType=application/vnd.openxmlformats-officedocument.spreadsheetml.printerSettings">
        <DigestMethod Algorithm="http://www.w3.org/2001/04/xmlenc#sha256"/>
        <DigestValue>qdF4VB0Obt77Zx+ENUNW63gAJaa/dDHjc5L9eH/T2w8=</DigestValue>
      </Reference>
      <Reference URI="/xl/printerSettings/printerSettings1020.bin?ContentType=application/vnd.openxmlformats-officedocument.spreadsheetml.printerSettings">
        <DigestMethod Algorithm="http://www.w3.org/2001/04/xmlenc#sha256"/>
        <DigestValue>6HGumsjBk9X1CzCPpkG1pJTBdVyGv7gAJ+RWNO+yDTc=</DigestValue>
      </Reference>
      <Reference URI="/xl/printerSettings/printerSettings1021.bin?ContentType=application/vnd.openxmlformats-officedocument.spreadsheetml.printerSettings">
        <DigestMethod Algorithm="http://www.w3.org/2001/04/xmlenc#sha256"/>
        <DigestValue>4sf+1AWluvbpxJKPd2Oye0vW/vjaIC4T1BxgDzXmoXg=</DigestValue>
      </Reference>
      <Reference URI="/xl/printerSettings/printerSettings1022.bin?ContentType=application/vnd.openxmlformats-officedocument.spreadsheetml.printerSettings">
        <DigestMethod Algorithm="http://www.w3.org/2001/04/xmlenc#sha256"/>
        <DigestValue>4sf+1AWluvbpxJKPd2Oye0vW/vjaIC4T1BxgDzXmoXg=</DigestValue>
      </Reference>
      <Reference URI="/xl/printerSettings/printerSettings1023.bin?ContentType=application/vnd.openxmlformats-officedocument.spreadsheetml.printerSettings">
        <DigestMethod Algorithm="http://www.w3.org/2001/04/xmlenc#sha256"/>
        <DigestValue>6HGumsjBk9X1CzCPpkG1pJTBdVyGv7gAJ+RWNO+yDTc=</DigestValue>
      </Reference>
      <Reference URI="/xl/printerSettings/printerSettings1024.bin?ContentType=application/vnd.openxmlformats-officedocument.spreadsheetml.printerSettings">
        <DigestMethod Algorithm="http://www.w3.org/2001/04/xmlenc#sha256"/>
        <DigestValue>+n5QTe6/grUf3JPx5J0xBRGlKRI8XimZKbgxCQVlTOM=</DigestValue>
      </Reference>
      <Reference URI="/xl/printerSettings/printerSettings1025.bin?ContentType=application/vnd.openxmlformats-officedocument.spreadsheetml.printerSettings">
        <DigestMethod Algorithm="http://www.w3.org/2001/04/xmlenc#sha256"/>
        <DigestValue>k5z4QFvXyp5vMq4FDANuvQxvNZ735cuotFRYxi91M4M=</DigestValue>
      </Reference>
      <Reference URI="/xl/printerSettings/printerSettings1026.bin?ContentType=application/vnd.openxmlformats-officedocument.spreadsheetml.printerSettings">
        <DigestMethod Algorithm="http://www.w3.org/2001/04/xmlenc#sha256"/>
        <DigestValue>6HGumsjBk9X1CzCPpkG1pJTBdVyGv7gAJ+RWNO+yDTc=</DigestValue>
      </Reference>
      <Reference URI="/xl/printerSettings/printerSettings1027.bin?ContentType=application/vnd.openxmlformats-officedocument.spreadsheetml.printerSettings">
        <DigestMethod Algorithm="http://www.w3.org/2001/04/xmlenc#sha256"/>
        <DigestValue>6HGumsjBk9X1CzCPpkG1pJTBdVyGv7gAJ+RWNO+yDTc=</DigestValue>
      </Reference>
      <Reference URI="/xl/printerSettings/printerSettings1028.bin?ContentType=application/vnd.openxmlformats-officedocument.spreadsheetml.printerSettings">
        <DigestMethod Algorithm="http://www.w3.org/2001/04/xmlenc#sha256"/>
        <DigestValue>6HGumsjBk9X1CzCPpkG1pJTBdVyGv7gAJ+RWNO+yDTc=</DigestValue>
      </Reference>
      <Reference URI="/xl/printerSettings/printerSettings1029.bin?ContentType=application/vnd.openxmlformats-officedocument.spreadsheetml.printerSettings">
        <DigestMethod Algorithm="http://www.w3.org/2001/04/xmlenc#sha256"/>
        <DigestValue>6HGumsjBk9X1CzCPpkG1pJTBdVyGv7gAJ+RWNO+yDTc=</DigestValue>
      </Reference>
      <Reference URI="/xl/printerSettings/printerSettings103.bin?ContentType=application/vnd.openxmlformats-officedocument.spreadsheetml.printerSettings">
        <DigestMethod Algorithm="http://www.w3.org/2001/04/xmlenc#sha256"/>
        <DigestValue>iXMFJr9cPu8aBDWDAy9E7NsL4+xeJE7SzvaCcK5ZP9E=</DigestValue>
      </Reference>
      <Reference URI="/xl/printerSettings/printerSettings1030.bin?ContentType=application/vnd.openxmlformats-officedocument.spreadsheetml.printerSettings">
        <DigestMethod Algorithm="http://www.w3.org/2001/04/xmlenc#sha256"/>
        <DigestValue>6HGumsjBk9X1CzCPpkG1pJTBdVyGv7gAJ+RWNO+yDTc=</DigestValue>
      </Reference>
      <Reference URI="/xl/printerSettings/printerSettings1031.bin?ContentType=application/vnd.openxmlformats-officedocument.spreadsheetml.printerSettings">
        <DigestMethod Algorithm="http://www.w3.org/2001/04/xmlenc#sha256"/>
        <DigestValue>6HGumsjBk9X1CzCPpkG1pJTBdVyGv7gAJ+RWNO+yDTc=</DigestValue>
      </Reference>
      <Reference URI="/xl/printerSettings/printerSettings1032.bin?ContentType=application/vnd.openxmlformats-officedocument.spreadsheetml.printerSettings">
        <DigestMethod Algorithm="http://www.w3.org/2001/04/xmlenc#sha256"/>
        <DigestValue>6HGumsjBk9X1CzCPpkG1pJTBdVyGv7gAJ+RWNO+yDTc=</DigestValue>
      </Reference>
      <Reference URI="/xl/printerSettings/printerSettings1033.bin?ContentType=application/vnd.openxmlformats-officedocument.spreadsheetml.printerSettings">
        <DigestMethod Algorithm="http://www.w3.org/2001/04/xmlenc#sha256"/>
        <DigestValue>4sf+1AWluvbpxJKPd2Oye0vW/vjaIC4T1BxgDzXmoXg=</DigestValue>
      </Reference>
      <Reference URI="/xl/printerSettings/printerSettings1034.bin?ContentType=application/vnd.openxmlformats-officedocument.spreadsheetml.printerSettings">
        <DigestMethod Algorithm="http://www.w3.org/2001/04/xmlenc#sha256"/>
        <DigestValue>6HGumsjBk9X1CzCPpkG1pJTBdVyGv7gAJ+RWNO+yDTc=</DigestValue>
      </Reference>
      <Reference URI="/xl/printerSettings/printerSettings1035.bin?ContentType=application/vnd.openxmlformats-officedocument.spreadsheetml.printerSettings">
        <DigestMethod Algorithm="http://www.w3.org/2001/04/xmlenc#sha256"/>
        <DigestValue>6HGumsjBk9X1CzCPpkG1pJTBdVyGv7gAJ+RWNO+yDTc=</DigestValue>
      </Reference>
      <Reference URI="/xl/printerSettings/printerSettings1036.bin?ContentType=application/vnd.openxmlformats-officedocument.spreadsheetml.printerSettings">
        <DigestMethod Algorithm="http://www.w3.org/2001/04/xmlenc#sha256"/>
        <DigestValue>6HGumsjBk9X1CzCPpkG1pJTBdVyGv7gAJ+RWNO+yDTc=</DigestValue>
      </Reference>
      <Reference URI="/xl/printerSettings/printerSettings1037.bin?ContentType=application/vnd.openxmlformats-officedocument.spreadsheetml.printerSettings">
        <DigestMethod Algorithm="http://www.w3.org/2001/04/xmlenc#sha256"/>
        <DigestValue>4sf+1AWluvbpxJKPd2Oye0vW/vjaIC4T1BxgDzXmoXg=</DigestValue>
      </Reference>
      <Reference URI="/xl/printerSettings/printerSettings1038.bin?ContentType=application/vnd.openxmlformats-officedocument.spreadsheetml.printerSettings">
        <DigestMethod Algorithm="http://www.w3.org/2001/04/xmlenc#sha256"/>
        <DigestValue>6HGumsjBk9X1CzCPpkG1pJTBdVyGv7gAJ+RWNO+yDTc=</DigestValue>
      </Reference>
      <Reference URI="/xl/printerSettings/printerSettings1039.bin?ContentType=application/vnd.openxmlformats-officedocument.spreadsheetml.printerSettings">
        <DigestMethod Algorithm="http://www.w3.org/2001/04/xmlenc#sha256"/>
        <DigestValue>4sf+1AWluvbpxJKPd2Oye0vW/vjaIC4T1BxgDzXmoXg=</DigestValue>
      </Reference>
      <Reference URI="/xl/printerSettings/printerSettings104.bin?ContentType=application/vnd.openxmlformats-officedocument.spreadsheetml.printerSettings">
        <DigestMethod Algorithm="http://www.w3.org/2001/04/xmlenc#sha256"/>
        <DigestValue>qdF4VB0Obt77Zx+ENUNW63gAJaa/dDHjc5L9eH/T2w8=</DigestValue>
      </Reference>
      <Reference URI="/xl/printerSettings/printerSettings1040.bin?ContentType=application/vnd.openxmlformats-officedocument.spreadsheetml.printerSettings">
        <DigestMethod Algorithm="http://www.w3.org/2001/04/xmlenc#sha256"/>
        <DigestValue>1easXUpors9wW02Nqy5x8cLEF/3ZKBH0i2lLjO2Zsk8=</DigestValue>
      </Reference>
      <Reference URI="/xl/printerSettings/printerSettings1041.bin?ContentType=application/vnd.openxmlformats-officedocument.spreadsheetml.printerSettings">
        <DigestMethod Algorithm="http://www.w3.org/2001/04/xmlenc#sha256"/>
        <DigestValue>4sf+1AWluvbpxJKPd2Oye0vW/vjaIC4T1BxgDzXmoXg=</DigestValue>
      </Reference>
      <Reference URI="/xl/printerSettings/printerSettings1042.bin?ContentType=application/vnd.openxmlformats-officedocument.spreadsheetml.printerSettings">
        <DigestMethod Algorithm="http://www.w3.org/2001/04/xmlenc#sha256"/>
        <DigestValue>AOaDuHtsifCB+3mFVZaFSjZ2jbySMm3+Pey0DhdCrvo=</DigestValue>
      </Reference>
      <Reference URI="/xl/printerSettings/printerSettings1043.bin?ContentType=application/vnd.openxmlformats-officedocument.spreadsheetml.printerSettings">
        <DigestMethod Algorithm="http://www.w3.org/2001/04/xmlenc#sha256"/>
        <DigestValue>AOaDuHtsifCB+3mFVZaFSjZ2jbySMm3+Pey0DhdCrvo=</DigestValue>
      </Reference>
      <Reference URI="/xl/printerSettings/printerSettings1044.bin?ContentType=application/vnd.openxmlformats-officedocument.spreadsheetml.printerSettings">
        <DigestMethod Algorithm="http://www.w3.org/2001/04/xmlenc#sha256"/>
        <DigestValue>4sf+1AWluvbpxJKPd2Oye0vW/vjaIC4T1BxgDzXmoXg=</DigestValue>
      </Reference>
      <Reference URI="/xl/printerSettings/printerSettings1045.bin?ContentType=application/vnd.openxmlformats-officedocument.spreadsheetml.printerSettings">
        <DigestMethod Algorithm="http://www.w3.org/2001/04/xmlenc#sha256"/>
        <DigestValue>8vyniW+BNu/f/tlr+5JqUw5FSxy2mI2GXPrPL4oQntI=</DigestValue>
      </Reference>
      <Reference URI="/xl/printerSettings/printerSettings1046.bin?ContentType=application/vnd.openxmlformats-officedocument.spreadsheetml.printerSettings">
        <DigestMethod Algorithm="http://www.w3.org/2001/04/xmlenc#sha256"/>
        <DigestValue>8vyniW+BNu/f/tlr+5JqUw5FSxy2mI2GXPrPL4oQntI=</DigestValue>
      </Reference>
      <Reference URI="/xl/printerSettings/printerSettings1047.bin?ContentType=application/vnd.openxmlformats-officedocument.spreadsheetml.printerSettings">
        <DigestMethod Algorithm="http://www.w3.org/2001/04/xmlenc#sha256"/>
        <DigestValue>4sf+1AWluvbpxJKPd2Oye0vW/vjaIC4T1BxgDzXmoXg=</DigestValue>
      </Reference>
      <Reference URI="/xl/printerSettings/printerSettings1048.bin?ContentType=application/vnd.openxmlformats-officedocument.spreadsheetml.printerSettings">
        <DigestMethod Algorithm="http://www.w3.org/2001/04/xmlenc#sha256"/>
        <DigestValue>AOaDuHtsifCB+3mFVZaFSjZ2jbySMm3+Pey0DhdCrvo=</DigestValue>
      </Reference>
      <Reference URI="/xl/printerSettings/printerSettings1049.bin?ContentType=application/vnd.openxmlformats-officedocument.spreadsheetml.printerSettings">
        <DigestMethod Algorithm="http://www.w3.org/2001/04/xmlenc#sha256"/>
        <DigestValue>4sf+1AWluvbpxJKPd2Oye0vW/vjaIC4T1BxgDzXmoXg=</DigestValue>
      </Reference>
      <Reference URI="/xl/printerSettings/printerSettings105.bin?ContentType=application/vnd.openxmlformats-officedocument.spreadsheetml.printerSettings">
        <DigestMethod Algorithm="http://www.w3.org/2001/04/xmlenc#sha256"/>
        <DigestValue>XJnd1BqqlgRUowTgijESNZSOjtwDdPDtD9gRl8sKS8U=</DigestValue>
      </Reference>
      <Reference URI="/xl/printerSettings/printerSettings1050.bin?ContentType=application/vnd.openxmlformats-officedocument.spreadsheetml.printerSettings">
        <DigestMethod Algorithm="http://www.w3.org/2001/04/xmlenc#sha256"/>
        <DigestValue>1easXUpors9wW02Nqy5x8cLEF/3ZKBH0i2lLjO2Zsk8=</DigestValue>
      </Reference>
      <Reference URI="/xl/printerSettings/printerSettings1051.bin?ContentType=application/vnd.openxmlformats-officedocument.spreadsheetml.printerSettings">
        <DigestMethod Algorithm="http://www.w3.org/2001/04/xmlenc#sha256"/>
        <DigestValue>1easXUpors9wW02Nqy5x8cLEF/3ZKBH0i2lLjO2Zsk8=</DigestValue>
      </Reference>
      <Reference URI="/xl/printerSettings/printerSettings1052.bin?ContentType=application/vnd.openxmlformats-officedocument.spreadsheetml.printerSettings">
        <DigestMethod Algorithm="http://www.w3.org/2001/04/xmlenc#sha256"/>
        <DigestValue>4sf+1AWluvbpxJKPd2Oye0vW/vjaIC4T1BxgDzXmoXg=</DigestValue>
      </Reference>
      <Reference URI="/xl/printerSettings/printerSettings1053.bin?ContentType=application/vnd.openxmlformats-officedocument.spreadsheetml.printerSettings">
        <DigestMethod Algorithm="http://www.w3.org/2001/04/xmlenc#sha256"/>
        <DigestValue>4sf+1AWluvbpxJKPd2Oye0vW/vjaIC4T1BxgDzXmoXg=</DigestValue>
      </Reference>
      <Reference URI="/xl/printerSettings/printerSettings1054.bin?ContentType=application/vnd.openxmlformats-officedocument.spreadsheetml.printerSettings">
        <DigestMethod Algorithm="http://www.w3.org/2001/04/xmlenc#sha256"/>
        <DigestValue>4sf+1AWluvbpxJKPd2Oye0vW/vjaIC4T1BxgDzXmoXg=</DigestValue>
      </Reference>
      <Reference URI="/xl/printerSettings/printerSettings1055.bin?ContentType=application/vnd.openxmlformats-officedocument.spreadsheetml.printerSettings">
        <DigestMethod Algorithm="http://www.w3.org/2001/04/xmlenc#sha256"/>
        <DigestValue>4sf+1AWluvbpxJKPd2Oye0vW/vjaIC4T1BxgDzXmoXg=</DigestValue>
      </Reference>
      <Reference URI="/xl/printerSettings/printerSettings1056.bin?ContentType=application/vnd.openxmlformats-officedocument.spreadsheetml.printerSettings">
        <DigestMethod Algorithm="http://www.w3.org/2001/04/xmlenc#sha256"/>
        <DigestValue>4sf+1AWluvbpxJKPd2Oye0vW/vjaIC4T1BxgDzXmoXg=</DigestValue>
      </Reference>
      <Reference URI="/xl/printerSettings/printerSettings1057.bin?ContentType=application/vnd.openxmlformats-officedocument.spreadsheetml.printerSettings">
        <DigestMethod Algorithm="http://www.w3.org/2001/04/xmlenc#sha256"/>
        <DigestValue>4sf+1AWluvbpxJKPd2Oye0vW/vjaIC4T1BxgDzXmoXg=</DigestValue>
      </Reference>
      <Reference URI="/xl/printerSettings/printerSettings1058.bin?ContentType=application/vnd.openxmlformats-officedocument.spreadsheetml.printerSettings">
        <DigestMethod Algorithm="http://www.w3.org/2001/04/xmlenc#sha256"/>
        <DigestValue>4sf+1AWluvbpxJKPd2Oye0vW/vjaIC4T1BxgDzXmoXg=</DigestValue>
      </Reference>
      <Reference URI="/xl/printerSettings/printerSettings1059.bin?ContentType=application/vnd.openxmlformats-officedocument.spreadsheetml.printerSettings">
        <DigestMethod Algorithm="http://www.w3.org/2001/04/xmlenc#sha256"/>
        <DigestValue>1easXUpors9wW02Nqy5x8cLEF/3ZKBH0i2lLjO2Zsk8=</DigestValue>
      </Reference>
      <Reference URI="/xl/printerSettings/printerSettings106.bin?ContentType=application/vnd.openxmlformats-officedocument.spreadsheetml.printerSettings">
        <DigestMethod Algorithm="http://www.w3.org/2001/04/xmlenc#sha256"/>
        <DigestValue>QWpi6h1kHwZsH9rlpR3f3TaHSMtqC16mWcRCqaxQe9o=</DigestValue>
      </Reference>
      <Reference URI="/xl/printerSettings/printerSettings1060.bin?ContentType=application/vnd.openxmlformats-officedocument.spreadsheetml.printerSettings">
        <DigestMethod Algorithm="http://www.w3.org/2001/04/xmlenc#sha256"/>
        <DigestValue>4sf+1AWluvbpxJKPd2Oye0vW/vjaIC4T1BxgDzXmoXg=</DigestValue>
      </Reference>
      <Reference URI="/xl/printerSettings/printerSettings1061.bin?ContentType=application/vnd.openxmlformats-officedocument.spreadsheetml.printerSettings">
        <DigestMethod Algorithm="http://www.w3.org/2001/04/xmlenc#sha256"/>
        <DigestValue>1easXUpors9wW02Nqy5x8cLEF/3ZKBH0i2lLjO2Zsk8=</DigestValue>
      </Reference>
      <Reference URI="/xl/printerSettings/printerSettings1062.bin?ContentType=application/vnd.openxmlformats-officedocument.spreadsheetml.printerSettings">
        <DigestMethod Algorithm="http://www.w3.org/2001/04/xmlenc#sha256"/>
        <DigestValue>4sf+1AWluvbpxJKPd2Oye0vW/vjaIC4T1BxgDzXmoXg=</DigestValue>
      </Reference>
      <Reference URI="/xl/printerSettings/printerSettings1063.bin?ContentType=application/vnd.openxmlformats-officedocument.spreadsheetml.printerSettings">
        <DigestMethod Algorithm="http://www.w3.org/2001/04/xmlenc#sha256"/>
        <DigestValue>AOaDuHtsifCB+3mFVZaFSjZ2jbySMm3+Pey0DhdCrvo=</DigestValue>
      </Reference>
      <Reference URI="/xl/printerSettings/printerSettings1064.bin?ContentType=application/vnd.openxmlformats-officedocument.spreadsheetml.printerSettings">
        <DigestMethod Algorithm="http://www.w3.org/2001/04/xmlenc#sha256"/>
        <DigestValue>AOaDuHtsifCB+3mFVZaFSjZ2jbySMm3+Pey0DhdCrvo=</DigestValue>
      </Reference>
      <Reference URI="/xl/printerSettings/printerSettings1065.bin?ContentType=application/vnd.openxmlformats-officedocument.spreadsheetml.printerSettings">
        <DigestMethod Algorithm="http://www.w3.org/2001/04/xmlenc#sha256"/>
        <DigestValue>4sf+1AWluvbpxJKPd2Oye0vW/vjaIC4T1BxgDzXmoXg=</DigestValue>
      </Reference>
      <Reference URI="/xl/printerSettings/printerSettings1066.bin?ContentType=application/vnd.openxmlformats-officedocument.spreadsheetml.printerSettings">
        <DigestMethod Algorithm="http://www.w3.org/2001/04/xmlenc#sha256"/>
        <DigestValue>8vyniW+BNu/f/tlr+5JqUw5FSxy2mI2GXPrPL4oQntI=</DigestValue>
      </Reference>
      <Reference URI="/xl/printerSettings/printerSettings1067.bin?ContentType=application/vnd.openxmlformats-officedocument.spreadsheetml.printerSettings">
        <DigestMethod Algorithm="http://www.w3.org/2001/04/xmlenc#sha256"/>
        <DigestValue>ty1w9zSzDM139FJlRwgX+r0OSDmX8VCQBLQUnSeF1+M=</DigestValue>
      </Reference>
      <Reference URI="/xl/printerSettings/printerSettings1068.bin?ContentType=application/vnd.openxmlformats-officedocument.spreadsheetml.printerSettings">
        <DigestMethod Algorithm="http://www.w3.org/2001/04/xmlenc#sha256"/>
        <DigestValue>AOaDuHtsifCB+3mFVZaFSjZ2jbySMm3+Pey0DhdCrvo=</DigestValue>
      </Reference>
      <Reference URI="/xl/printerSettings/printerSettings1069.bin?ContentType=application/vnd.openxmlformats-officedocument.spreadsheetml.printerSettings">
        <DigestMethod Algorithm="http://www.w3.org/2001/04/xmlenc#sha256"/>
        <DigestValue>ty1w9zSzDM139FJlRwgX+r0OSDmX8VCQBLQUnSeF1+M=</DigestValue>
      </Reference>
      <Reference URI="/xl/printerSettings/printerSettings107.bin?ContentType=application/vnd.openxmlformats-officedocument.spreadsheetml.printerSettings">
        <DigestMethod Algorithm="http://www.w3.org/2001/04/xmlenc#sha256"/>
        <DigestValue>XIc2QwSSmCeVlKH2I83k8uGA7s8klfHL3ma3f1m5IS0=</DigestValue>
      </Reference>
      <Reference URI="/xl/printerSettings/printerSettings1070.bin?ContentType=application/vnd.openxmlformats-officedocument.spreadsheetml.printerSettings">
        <DigestMethod Algorithm="http://www.w3.org/2001/04/xmlenc#sha256"/>
        <DigestValue>1easXUpors9wW02Nqy5x8cLEF/3ZKBH0i2lLjO2Zsk8=</DigestValue>
      </Reference>
      <Reference URI="/xl/printerSettings/printerSettings1071.bin?ContentType=application/vnd.openxmlformats-officedocument.spreadsheetml.printerSettings">
        <DigestMethod Algorithm="http://www.w3.org/2001/04/xmlenc#sha256"/>
        <DigestValue>6HGumsjBk9X1CzCPpkG1pJTBdVyGv7gAJ+RWNO+yDTc=</DigestValue>
      </Reference>
      <Reference URI="/xl/printerSettings/printerSettings1072.bin?ContentType=application/vnd.openxmlformats-officedocument.spreadsheetml.printerSettings">
        <DigestMethod Algorithm="http://www.w3.org/2001/04/xmlenc#sha256"/>
        <DigestValue>U9DlW0eyKu3wztfpqyjEWJjFPhxRFyvzTDBP1lKfKz0=</DigestValue>
      </Reference>
      <Reference URI="/xl/printerSettings/printerSettings1073.bin?ContentType=application/vnd.openxmlformats-officedocument.spreadsheetml.printerSettings">
        <DigestMethod Algorithm="http://www.w3.org/2001/04/xmlenc#sha256"/>
        <DigestValue>4sf+1AWluvbpxJKPd2Oye0vW/vjaIC4T1BxgDzXmoXg=</DigestValue>
      </Reference>
      <Reference URI="/xl/printerSettings/printerSettings1074.bin?ContentType=application/vnd.openxmlformats-officedocument.spreadsheetml.printerSettings">
        <DigestMethod Algorithm="http://www.w3.org/2001/04/xmlenc#sha256"/>
        <DigestValue>6HGumsjBk9X1CzCPpkG1pJTBdVyGv7gAJ+RWNO+yDTc=</DigestValue>
      </Reference>
      <Reference URI="/xl/printerSettings/printerSettings1075.bin?ContentType=application/vnd.openxmlformats-officedocument.spreadsheetml.printerSettings">
        <DigestMethod Algorithm="http://www.w3.org/2001/04/xmlenc#sha256"/>
        <DigestValue>+n5QTe6/grUf3JPx5J0xBRGlKRI8XimZKbgxCQVlTOM=</DigestValue>
      </Reference>
      <Reference URI="/xl/printerSettings/printerSettings1076.bin?ContentType=application/vnd.openxmlformats-officedocument.spreadsheetml.printerSettings">
        <DigestMethod Algorithm="http://www.w3.org/2001/04/xmlenc#sha256"/>
        <DigestValue>k5z4QFvXyp5vMq4FDANuvQxvNZ735cuotFRYxi91M4M=</DigestValue>
      </Reference>
      <Reference URI="/xl/printerSettings/printerSettings1077.bin?ContentType=application/vnd.openxmlformats-officedocument.spreadsheetml.printerSettings">
        <DigestMethod Algorithm="http://www.w3.org/2001/04/xmlenc#sha256"/>
        <DigestValue>6HGumsjBk9X1CzCPpkG1pJTBdVyGv7gAJ+RWNO+yDTc=</DigestValue>
      </Reference>
      <Reference URI="/xl/printerSettings/printerSettings1078.bin?ContentType=application/vnd.openxmlformats-officedocument.spreadsheetml.printerSettings">
        <DigestMethod Algorithm="http://www.w3.org/2001/04/xmlenc#sha256"/>
        <DigestValue>6HGumsjBk9X1CzCPpkG1pJTBdVyGv7gAJ+RWNO+yDTc=</DigestValue>
      </Reference>
      <Reference URI="/xl/printerSettings/printerSettings1079.bin?ContentType=application/vnd.openxmlformats-officedocument.spreadsheetml.printerSettings">
        <DigestMethod Algorithm="http://www.w3.org/2001/04/xmlenc#sha256"/>
        <DigestValue>6HGumsjBk9X1CzCPpkG1pJTBdVyGv7gAJ+RWNO+yDTc=</DigestValue>
      </Reference>
      <Reference URI="/xl/printerSettings/printerSettings108.bin?ContentType=application/vnd.openxmlformats-officedocument.spreadsheetml.printerSettings">
        <DigestMethod Algorithm="http://www.w3.org/2001/04/xmlenc#sha256"/>
        <DigestValue>XIc2QwSSmCeVlKH2I83k8uGA7s8klfHL3ma3f1m5IS0=</DigestValue>
      </Reference>
      <Reference URI="/xl/printerSettings/printerSettings1080.bin?ContentType=application/vnd.openxmlformats-officedocument.spreadsheetml.printerSettings">
        <DigestMethod Algorithm="http://www.w3.org/2001/04/xmlenc#sha256"/>
        <DigestValue>6HGumsjBk9X1CzCPpkG1pJTBdVyGv7gAJ+RWNO+yDTc=</DigestValue>
      </Reference>
      <Reference URI="/xl/printerSettings/printerSettings1081.bin?ContentType=application/vnd.openxmlformats-officedocument.spreadsheetml.printerSettings">
        <DigestMethod Algorithm="http://www.w3.org/2001/04/xmlenc#sha256"/>
        <DigestValue>6HGumsjBk9X1CzCPpkG1pJTBdVyGv7gAJ+RWNO+yDTc=</DigestValue>
      </Reference>
      <Reference URI="/xl/printerSettings/printerSettings1082.bin?ContentType=application/vnd.openxmlformats-officedocument.spreadsheetml.printerSettings">
        <DigestMethod Algorithm="http://www.w3.org/2001/04/xmlenc#sha256"/>
        <DigestValue>6HGumsjBk9X1CzCPpkG1pJTBdVyGv7gAJ+RWNO+yDTc=</DigestValue>
      </Reference>
      <Reference URI="/xl/printerSettings/printerSettings1083.bin?ContentType=application/vnd.openxmlformats-officedocument.spreadsheetml.printerSettings">
        <DigestMethod Algorithm="http://www.w3.org/2001/04/xmlenc#sha256"/>
        <DigestValue>6HGumsjBk9X1CzCPpkG1pJTBdVyGv7gAJ+RWNO+yDTc=</DigestValue>
      </Reference>
      <Reference URI="/xl/printerSettings/printerSettings1084.bin?ContentType=application/vnd.openxmlformats-officedocument.spreadsheetml.printerSettings">
        <DigestMethod Algorithm="http://www.w3.org/2001/04/xmlenc#sha256"/>
        <DigestValue>4sf+1AWluvbpxJKPd2Oye0vW/vjaIC4T1BxgDzXmoXg=</DigestValue>
      </Reference>
      <Reference URI="/xl/printerSettings/printerSettings1085.bin?ContentType=application/vnd.openxmlformats-officedocument.spreadsheetml.printerSettings">
        <DigestMethod Algorithm="http://www.w3.org/2001/04/xmlenc#sha256"/>
        <DigestValue>6HGumsjBk9X1CzCPpkG1pJTBdVyGv7gAJ+RWNO+yDTc=</DigestValue>
      </Reference>
      <Reference URI="/xl/printerSettings/printerSettings1086.bin?ContentType=application/vnd.openxmlformats-officedocument.spreadsheetml.printerSettings">
        <DigestMethod Algorithm="http://www.w3.org/2001/04/xmlenc#sha256"/>
        <DigestValue>6HGumsjBk9X1CzCPpkG1pJTBdVyGv7gAJ+RWNO+yDTc=</DigestValue>
      </Reference>
      <Reference URI="/xl/printerSettings/printerSettings1087.bin?ContentType=application/vnd.openxmlformats-officedocument.spreadsheetml.printerSettings">
        <DigestMethod Algorithm="http://www.w3.org/2001/04/xmlenc#sha256"/>
        <DigestValue>6HGumsjBk9X1CzCPpkG1pJTBdVyGv7gAJ+RWNO+yDTc=</DigestValue>
      </Reference>
      <Reference URI="/xl/printerSettings/printerSettings1088.bin?ContentType=application/vnd.openxmlformats-officedocument.spreadsheetml.printerSettings">
        <DigestMethod Algorithm="http://www.w3.org/2001/04/xmlenc#sha256"/>
        <DigestValue>U9DlW0eyKu3wztfpqyjEWJjFPhxRFyvzTDBP1lKfKz0=</DigestValue>
      </Reference>
      <Reference URI="/xl/printerSettings/printerSettings1089.bin?ContentType=application/vnd.openxmlformats-officedocument.spreadsheetml.printerSettings">
        <DigestMethod Algorithm="http://www.w3.org/2001/04/xmlenc#sha256"/>
        <DigestValue>6HGumsjBk9X1CzCPpkG1pJTBdVyGv7gAJ+RWNO+yDTc=</DigestValue>
      </Reference>
      <Reference URI="/xl/printerSettings/printerSettings109.bin?ContentType=application/vnd.openxmlformats-officedocument.spreadsheetml.printerSettings">
        <DigestMethod Algorithm="http://www.w3.org/2001/04/xmlenc#sha256"/>
        <DigestValue>6cKQF5uSQ9FwnCYkUOetRlrOLPKuJr1WlxlFIAIIKh8=</DigestValue>
      </Reference>
      <Reference URI="/xl/printerSettings/printerSettings1090.bin?ContentType=application/vnd.openxmlformats-officedocument.spreadsheetml.printerSettings">
        <DigestMethod Algorithm="http://www.w3.org/2001/04/xmlenc#sha256"/>
        <DigestValue>U9DlW0eyKu3wztfpqyjEWJjFPhxRFyvzTDBP1lKfKz0=</DigestValue>
      </Reference>
      <Reference URI="/xl/printerSettings/printerSettings1091.bin?ContentType=application/vnd.openxmlformats-officedocument.spreadsheetml.printerSettings">
        <DigestMethod Algorithm="http://www.w3.org/2001/04/xmlenc#sha256"/>
        <DigestValue>1easXUpors9wW02Nqy5x8cLEF/3ZKBH0i2lLjO2Zsk8=</DigestValue>
      </Reference>
      <Reference URI="/xl/printerSettings/printerSettings1092.bin?ContentType=application/vnd.openxmlformats-officedocument.spreadsheetml.printerSettings">
        <DigestMethod Algorithm="http://www.w3.org/2001/04/xmlenc#sha256"/>
        <DigestValue>ty1w9zSzDM139FJlRwgX+r0OSDmX8VCQBLQUnSeF1+M=</DigestValue>
      </Reference>
      <Reference URI="/xl/printerSettings/printerSettings1093.bin?ContentType=application/vnd.openxmlformats-officedocument.spreadsheetml.printerSettings">
        <DigestMethod Algorithm="http://www.w3.org/2001/04/xmlenc#sha256"/>
        <DigestValue>AOaDuHtsifCB+3mFVZaFSjZ2jbySMm3+Pey0DhdCrvo=</DigestValue>
      </Reference>
      <Reference URI="/xl/printerSettings/printerSettings1094.bin?ContentType=application/vnd.openxmlformats-officedocument.spreadsheetml.printerSettings">
        <DigestMethod Algorithm="http://www.w3.org/2001/04/xmlenc#sha256"/>
        <DigestValue>AOaDuHtsifCB+3mFVZaFSjZ2jbySMm3+Pey0DhdCrvo=</DigestValue>
      </Reference>
      <Reference URI="/xl/printerSettings/printerSettings1095.bin?ContentType=application/vnd.openxmlformats-officedocument.spreadsheetml.printerSettings">
        <DigestMethod Algorithm="http://www.w3.org/2001/04/xmlenc#sha256"/>
        <DigestValue>4sf+1AWluvbpxJKPd2Oye0vW/vjaIC4T1BxgDzXmoXg=</DigestValue>
      </Reference>
      <Reference URI="/xl/printerSettings/printerSettings1096.bin?ContentType=application/vnd.openxmlformats-officedocument.spreadsheetml.printerSettings">
        <DigestMethod Algorithm="http://www.w3.org/2001/04/xmlenc#sha256"/>
        <DigestValue>8vyniW+BNu/f/tlr+5JqUw5FSxy2mI2GXPrPL4oQntI=</DigestValue>
      </Reference>
      <Reference URI="/xl/printerSettings/printerSettings1097.bin?ContentType=application/vnd.openxmlformats-officedocument.spreadsheetml.printerSettings">
        <DigestMethod Algorithm="http://www.w3.org/2001/04/xmlenc#sha256"/>
        <DigestValue>8vyniW+BNu/f/tlr+5JqUw5FSxy2mI2GXPrPL4oQntI=</DigestValue>
      </Reference>
      <Reference URI="/xl/printerSettings/printerSettings1098.bin?ContentType=application/vnd.openxmlformats-officedocument.spreadsheetml.printerSettings">
        <DigestMethod Algorithm="http://www.w3.org/2001/04/xmlenc#sha256"/>
        <DigestValue>4sf+1AWluvbpxJKPd2Oye0vW/vjaIC4T1BxgDzXmoXg=</DigestValue>
      </Reference>
      <Reference URI="/xl/printerSettings/printerSettings1099.bin?ContentType=application/vnd.openxmlformats-officedocument.spreadsheetml.printerSettings">
        <DigestMethod Algorithm="http://www.w3.org/2001/04/xmlenc#sha256"/>
        <DigestValue>AOaDuHtsifCB+3mFVZaFSjZ2jbySMm3+Pey0DhdCrvo=</DigestValue>
      </Reference>
      <Reference URI="/xl/printerSettings/printerSettings11.bin?ContentType=application/vnd.openxmlformats-officedocument.spreadsheetml.printerSettings">
        <DigestMethod Algorithm="http://www.w3.org/2001/04/xmlenc#sha256"/>
        <DigestValue>1easXUpors9wW02Nqy5x8cLEF/3ZKBH0i2lLjO2Zsk8=</DigestValue>
      </Reference>
      <Reference URI="/xl/printerSettings/printerSettings110.bin?ContentType=application/vnd.openxmlformats-officedocument.spreadsheetml.printerSettings">
        <DigestMethod Algorithm="http://www.w3.org/2001/04/xmlenc#sha256"/>
        <DigestValue>bX9XDerWgquo2RxSve48ZARjqmGUaFIV3OF+VtCX1Rc=</DigestValue>
      </Reference>
      <Reference URI="/xl/printerSettings/printerSettings1100.bin?ContentType=application/vnd.openxmlformats-officedocument.spreadsheetml.printerSettings">
        <DigestMethod Algorithm="http://www.w3.org/2001/04/xmlenc#sha256"/>
        <DigestValue>4sf+1AWluvbpxJKPd2Oye0vW/vjaIC4T1BxgDzXmoXg=</DigestValue>
      </Reference>
      <Reference URI="/xl/printerSettings/printerSettings1101.bin?ContentType=application/vnd.openxmlformats-officedocument.spreadsheetml.printerSettings">
        <DigestMethod Algorithm="http://www.w3.org/2001/04/xmlenc#sha256"/>
        <DigestValue>1easXUpors9wW02Nqy5x8cLEF/3ZKBH0i2lLjO2Zsk8=</DigestValue>
      </Reference>
      <Reference URI="/xl/printerSettings/printerSettings1102.bin?ContentType=application/vnd.openxmlformats-officedocument.spreadsheetml.printerSettings">
        <DigestMethod Algorithm="http://www.w3.org/2001/04/xmlenc#sha256"/>
        <DigestValue>1easXUpors9wW02Nqy5x8cLEF/3ZKBH0i2lLjO2Zsk8=</DigestValue>
      </Reference>
      <Reference URI="/xl/printerSettings/printerSettings1103.bin?ContentType=application/vnd.openxmlformats-officedocument.spreadsheetml.printerSettings">
        <DigestMethod Algorithm="http://www.w3.org/2001/04/xmlenc#sha256"/>
        <DigestValue>4sf+1AWluvbpxJKPd2Oye0vW/vjaIC4T1BxgDzXmoXg=</DigestValue>
      </Reference>
      <Reference URI="/xl/printerSettings/printerSettings1104.bin?ContentType=application/vnd.openxmlformats-officedocument.spreadsheetml.printerSettings">
        <DigestMethod Algorithm="http://www.w3.org/2001/04/xmlenc#sha256"/>
        <DigestValue>4sf+1AWluvbpxJKPd2Oye0vW/vjaIC4T1BxgDzXmoXg=</DigestValue>
      </Reference>
      <Reference URI="/xl/printerSettings/printerSettings1105.bin?ContentType=application/vnd.openxmlformats-officedocument.spreadsheetml.printerSettings">
        <DigestMethod Algorithm="http://www.w3.org/2001/04/xmlenc#sha256"/>
        <DigestValue>4sf+1AWluvbpxJKPd2Oye0vW/vjaIC4T1BxgDzXmoXg=</DigestValue>
      </Reference>
      <Reference URI="/xl/printerSettings/printerSettings1106.bin?ContentType=application/vnd.openxmlformats-officedocument.spreadsheetml.printerSettings">
        <DigestMethod Algorithm="http://www.w3.org/2001/04/xmlenc#sha256"/>
        <DigestValue>4sf+1AWluvbpxJKPd2Oye0vW/vjaIC4T1BxgDzXmoXg=</DigestValue>
      </Reference>
      <Reference URI="/xl/printerSettings/printerSettings1107.bin?ContentType=application/vnd.openxmlformats-officedocument.spreadsheetml.printerSettings">
        <DigestMethod Algorithm="http://www.w3.org/2001/04/xmlenc#sha256"/>
        <DigestValue>4sf+1AWluvbpxJKPd2Oye0vW/vjaIC4T1BxgDzXmoXg=</DigestValue>
      </Reference>
      <Reference URI="/xl/printerSettings/printerSettings1108.bin?ContentType=application/vnd.openxmlformats-officedocument.spreadsheetml.printerSettings">
        <DigestMethod Algorithm="http://www.w3.org/2001/04/xmlenc#sha256"/>
        <DigestValue>4sf+1AWluvbpxJKPd2Oye0vW/vjaIC4T1BxgDzXmoXg=</DigestValue>
      </Reference>
      <Reference URI="/xl/printerSettings/printerSettings1109.bin?ContentType=application/vnd.openxmlformats-officedocument.spreadsheetml.printerSettings">
        <DigestMethod Algorithm="http://www.w3.org/2001/04/xmlenc#sha256"/>
        <DigestValue>4sf+1AWluvbpxJKPd2Oye0vW/vjaIC4T1BxgDzXmoXg=</DigestValue>
      </Reference>
      <Reference URI="/xl/printerSettings/printerSettings111.bin?ContentType=application/vnd.openxmlformats-officedocument.spreadsheetml.printerSettings">
        <DigestMethod Algorithm="http://www.w3.org/2001/04/xmlenc#sha256"/>
        <DigestValue>bX9XDerWgquo2RxSve48ZARjqmGUaFIV3OF+VtCX1Rc=</DigestValue>
      </Reference>
      <Reference URI="/xl/printerSettings/printerSettings1110.bin?ContentType=application/vnd.openxmlformats-officedocument.spreadsheetml.printerSettings">
        <DigestMethod Algorithm="http://www.w3.org/2001/04/xmlenc#sha256"/>
        <DigestValue>4sf+1AWluvbpxJKPd2Oye0vW/vjaIC4T1BxgDzXmoXg=</DigestValue>
      </Reference>
      <Reference URI="/xl/printerSettings/printerSettings1111.bin?ContentType=application/vnd.openxmlformats-officedocument.spreadsheetml.printerSettings">
        <DigestMethod Algorithm="http://www.w3.org/2001/04/xmlenc#sha256"/>
        <DigestValue>1easXUpors9wW02Nqy5x8cLEF/3ZKBH0i2lLjO2Zsk8=</DigestValue>
      </Reference>
      <Reference URI="/xl/printerSettings/printerSettings1112.bin?ContentType=application/vnd.openxmlformats-officedocument.spreadsheetml.printerSettings">
        <DigestMethod Algorithm="http://www.w3.org/2001/04/xmlenc#sha256"/>
        <DigestValue>4sf+1AWluvbpxJKPd2Oye0vW/vjaIC4T1BxgDzXmoXg=</DigestValue>
      </Reference>
      <Reference URI="/xl/printerSettings/printerSettings1113.bin?ContentType=application/vnd.openxmlformats-officedocument.spreadsheetml.printerSettings">
        <DigestMethod Algorithm="http://www.w3.org/2001/04/xmlenc#sha256"/>
        <DigestValue>1easXUpors9wW02Nqy5x8cLEF/3ZKBH0i2lLjO2Zsk8=</DigestValue>
      </Reference>
      <Reference URI="/xl/printerSettings/printerSettings1114.bin?ContentType=application/vnd.openxmlformats-officedocument.spreadsheetml.printerSettings">
        <DigestMethod Algorithm="http://www.w3.org/2001/04/xmlenc#sha256"/>
        <DigestValue>4sf+1AWluvbpxJKPd2Oye0vW/vjaIC4T1BxgDzXmoXg=</DigestValue>
      </Reference>
      <Reference URI="/xl/printerSettings/printerSettings1115.bin?ContentType=application/vnd.openxmlformats-officedocument.spreadsheetml.printerSettings">
        <DigestMethod Algorithm="http://www.w3.org/2001/04/xmlenc#sha256"/>
        <DigestValue>AOaDuHtsifCB+3mFVZaFSjZ2jbySMm3+Pey0DhdCrvo=</DigestValue>
      </Reference>
      <Reference URI="/xl/printerSettings/printerSettings1116.bin?ContentType=application/vnd.openxmlformats-officedocument.spreadsheetml.printerSettings">
        <DigestMethod Algorithm="http://www.w3.org/2001/04/xmlenc#sha256"/>
        <DigestValue>AOaDuHtsifCB+3mFVZaFSjZ2jbySMm3+Pey0DhdCrvo=</DigestValue>
      </Reference>
      <Reference URI="/xl/printerSettings/printerSettings1117.bin?ContentType=application/vnd.openxmlformats-officedocument.spreadsheetml.printerSettings">
        <DigestMethod Algorithm="http://www.w3.org/2001/04/xmlenc#sha256"/>
        <DigestValue>4sf+1AWluvbpxJKPd2Oye0vW/vjaIC4T1BxgDzXmoXg=</DigestValue>
      </Reference>
      <Reference URI="/xl/printerSettings/printerSettings1118.bin?ContentType=application/vnd.openxmlformats-officedocument.spreadsheetml.printerSettings">
        <DigestMethod Algorithm="http://www.w3.org/2001/04/xmlenc#sha256"/>
        <DigestValue>4sf+1AWluvbpxJKPd2Oye0vW/vjaIC4T1BxgDzXmoXg=</DigestValue>
      </Reference>
      <Reference URI="/xl/printerSettings/printerSettings1119.bin?ContentType=application/vnd.openxmlformats-officedocument.spreadsheetml.printerSettings">
        <DigestMethod Algorithm="http://www.w3.org/2001/04/xmlenc#sha256"/>
        <DigestValue>AOaDuHtsifCB+3mFVZaFSjZ2jbySMm3+Pey0DhdCrvo=</DigestValue>
      </Reference>
      <Reference URI="/xl/printerSettings/printerSettings112.bin?ContentType=application/vnd.openxmlformats-officedocument.spreadsheetml.printerSettings">
        <DigestMethod Algorithm="http://www.w3.org/2001/04/xmlenc#sha256"/>
        <DigestValue>4sf+1AWluvbpxJKPd2Oye0vW/vjaIC4T1BxgDzXmoXg=</DigestValue>
      </Reference>
      <Reference URI="/xl/printerSettings/printerSettings1120.bin?ContentType=application/vnd.openxmlformats-officedocument.spreadsheetml.printerSettings">
        <DigestMethod Algorithm="http://www.w3.org/2001/04/xmlenc#sha256"/>
        <DigestValue>4sf+1AWluvbpxJKPd2Oye0vW/vjaIC4T1BxgDzXmoXg=</DigestValue>
      </Reference>
      <Reference URI="/xl/printerSettings/printerSettings1121.bin?ContentType=application/vnd.openxmlformats-officedocument.spreadsheetml.printerSettings">
        <DigestMethod Algorithm="http://www.w3.org/2001/04/xmlenc#sha256"/>
        <DigestValue>1easXUpors9wW02Nqy5x8cLEF/3ZKBH0i2lLjO2Zsk8=</DigestValue>
      </Reference>
      <Reference URI="/xl/printerSettings/printerSettings1122.bin?ContentType=application/vnd.openxmlformats-officedocument.spreadsheetml.printerSettings">
        <DigestMethod Algorithm="http://www.w3.org/2001/04/xmlenc#sha256"/>
        <DigestValue>1easXUpors9wW02Nqy5x8cLEF/3ZKBH0i2lLjO2Zsk8=</DigestValue>
      </Reference>
      <Reference URI="/xl/printerSettings/printerSettings1123.bin?ContentType=application/vnd.openxmlformats-officedocument.spreadsheetml.printerSettings">
        <DigestMethod Algorithm="http://www.w3.org/2001/04/xmlenc#sha256"/>
        <DigestValue>4sf+1AWluvbpxJKPd2Oye0vW/vjaIC4T1BxgDzXmoXg=</DigestValue>
      </Reference>
      <Reference URI="/xl/printerSettings/printerSettings1124.bin?ContentType=application/vnd.openxmlformats-officedocument.spreadsheetml.printerSettings">
        <DigestMethod Algorithm="http://www.w3.org/2001/04/xmlenc#sha256"/>
        <DigestValue>4sf+1AWluvbpxJKPd2Oye0vW/vjaIC4T1BxgDzXmoXg=</DigestValue>
      </Reference>
      <Reference URI="/xl/printerSettings/printerSettings1125.bin?ContentType=application/vnd.openxmlformats-officedocument.spreadsheetml.printerSettings">
        <DigestMethod Algorithm="http://www.w3.org/2001/04/xmlenc#sha256"/>
        <DigestValue>4sf+1AWluvbpxJKPd2Oye0vW/vjaIC4T1BxgDzXmoXg=</DigestValue>
      </Reference>
      <Reference URI="/xl/printerSettings/printerSettings1126.bin?ContentType=application/vnd.openxmlformats-officedocument.spreadsheetml.printerSettings">
        <DigestMethod Algorithm="http://www.w3.org/2001/04/xmlenc#sha256"/>
        <DigestValue>4sf+1AWluvbpxJKPd2Oye0vW/vjaIC4T1BxgDzXmoXg=</DigestValue>
      </Reference>
      <Reference URI="/xl/printerSettings/printerSettings1127.bin?ContentType=application/vnd.openxmlformats-officedocument.spreadsheetml.printerSettings">
        <DigestMethod Algorithm="http://www.w3.org/2001/04/xmlenc#sha256"/>
        <DigestValue>4sf+1AWluvbpxJKPd2Oye0vW/vjaIC4T1BxgDzXmoXg=</DigestValue>
      </Reference>
      <Reference URI="/xl/printerSettings/printerSettings1128.bin?ContentType=application/vnd.openxmlformats-officedocument.spreadsheetml.printerSettings">
        <DigestMethod Algorithm="http://www.w3.org/2001/04/xmlenc#sha256"/>
        <DigestValue>4sf+1AWluvbpxJKPd2Oye0vW/vjaIC4T1BxgDzXmoXg=</DigestValue>
      </Reference>
      <Reference URI="/xl/printerSettings/printerSettings1129.bin?ContentType=application/vnd.openxmlformats-officedocument.spreadsheetml.printerSettings">
        <DigestMethod Algorithm="http://www.w3.org/2001/04/xmlenc#sha256"/>
        <DigestValue>4sf+1AWluvbpxJKPd2Oye0vW/vjaIC4T1BxgDzXmoXg=</DigestValue>
      </Reference>
      <Reference URI="/xl/printerSettings/printerSettings113.bin?ContentType=application/vnd.openxmlformats-officedocument.spreadsheetml.printerSettings">
        <DigestMethod Algorithm="http://www.w3.org/2001/04/xmlenc#sha256"/>
        <DigestValue>4sf+1AWluvbpxJKPd2Oye0vW/vjaIC4T1BxgDzXmoXg=</DigestValue>
      </Reference>
      <Reference URI="/xl/printerSettings/printerSettings1130.bin?ContentType=application/vnd.openxmlformats-officedocument.spreadsheetml.printerSettings">
        <DigestMethod Algorithm="http://www.w3.org/2001/04/xmlenc#sha256"/>
        <DigestValue>4sf+1AWluvbpxJKPd2Oye0vW/vjaIC4T1BxgDzXmoXg=</DigestValue>
      </Reference>
      <Reference URI="/xl/printerSettings/printerSettings1131.bin?ContentType=application/vnd.openxmlformats-officedocument.spreadsheetml.printerSettings">
        <DigestMethod Algorithm="http://www.w3.org/2001/04/xmlenc#sha256"/>
        <DigestValue>1easXUpors9wW02Nqy5x8cLEF/3ZKBH0i2lLjO2Zsk8=</DigestValue>
      </Reference>
      <Reference URI="/xl/printerSettings/printerSettings1132.bin?ContentType=application/vnd.openxmlformats-officedocument.spreadsheetml.printerSettings">
        <DigestMethod Algorithm="http://www.w3.org/2001/04/xmlenc#sha256"/>
        <DigestValue>4sf+1AWluvbpxJKPd2Oye0vW/vjaIC4T1BxgDzXmoXg=</DigestValue>
      </Reference>
      <Reference URI="/xl/printerSettings/printerSettings1133.bin?ContentType=application/vnd.openxmlformats-officedocument.spreadsheetml.printerSettings">
        <DigestMethod Algorithm="http://www.w3.org/2001/04/xmlenc#sha256"/>
        <DigestValue>1easXUpors9wW02Nqy5x8cLEF/3ZKBH0i2lLjO2Zsk8=</DigestValue>
      </Reference>
      <Reference URI="/xl/printerSettings/printerSettings1134.bin?ContentType=application/vnd.openxmlformats-officedocument.spreadsheetml.printerSettings">
        <DigestMethod Algorithm="http://www.w3.org/2001/04/xmlenc#sha256"/>
        <DigestValue>4sf+1AWluvbpxJKPd2Oye0vW/vjaIC4T1BxgDzXmoXg=</DigestValue>
      </Reference>
      <Reference URI="/xl/printerSettings/printerSettings1135.bin?ContentType=application/vnd.openxmlformats-officedocument.spreadsheetml.printerSettings">
        <DigestMethod Algorithm="http://www.w3.org/2001/04/xmlenc#sha256"/>
        <DigestValue>AOaDuHtsifCB+3mFVZaFSjZ2jbySMm3+Pey0DhdCrvo=</DigestValue>
      </Reference>
      <Reference URI="/xl/printerSettings/printerSettings1136.bin?ContentType=application/vnd.openxmlformats-officedocument.spreadsheetml.printerSettings">
        <DigestMethod Algorithm="http://www.w3.org/2001/04/xmlenc#sha256"/>
        <DigestValue>AOaDuHtsifCB+3mFVZaFSjZ2jbySMm3+Pey0DhdCrvo=</DigestValue>
      </Reference>
      <Reference URI="/xl/printerSettings/printerSettings1137.bin?ContentType=application/vnd.openxmlformats-officedocument.spreadsheetml.printerSettings">
        <DigestMethod Algorithm="http://www.w3.org/2001/04/xmlenc#sha256"/>
        <DigestValue>4sf+1AWluvbpxJKPd2Oye0vW/vjaIC4T1BxgDzXmoXg=</DigestValue>
      </Reference>
      <Reference URI="/xl/printerSettings/printerSettings1138.bin?ContentType=application/vnd.openxmlformats-officedocument.spreadsheetml.printerSettings">
        <DigestMethod Algorithm="http://www.w3.org/2001/04/xmlenc#sha256"/>
        <DigestValue>4sf+1AWluvbpxJKPd2Oye0vW/vjaIC4T1BxgDzXmoXg=</DigestValue>
      </Reference>
      <Reference URI="/xl/printerSettings/printerSettings1139.bin?ContentType=application/vnd.openxmlformats-officedocument.spreadsheetml.printerSettings">
        <DigestMethod Algorithm="http://www.w3.org/2001/04/xmlenc#sha256"/>
        <DigestValue>AOaDuHtsifCB+3mFVZaFSjZ2jbySMm3+Pey0DhdCrvo=</DigestValue>
      </Reference>
      <Reference URI="/xl/printerSettings/printerSettings114.bin?ContentType=application/vnd.openxmlformats-officedocument.spreadsheetml.printerSettings">
        <DigestMethod Algorithm="http://www.w3.org/2001/04/xmlenc#sha256"/>
        <DigestValue>AOaDuHtsifCB+3mFVZaFSjZ2jbySMm3+Pey0DhdCrvo=</DigestValue>
      </Reference>
      <Reference URI="/xl/printerSettings/printerSettings1140.bin?ContentType=application/vnd.openxmlformats-officedocument.spreadsheetml.printerSettings">
        <DigestMethod Algorithm="http://www.w3.org/2001/04/xmlenc#sha256"/>
        <DigestValue>4sf+1AWluvbpxJKPd2Oye0vW/vjaIC4T1BxgDzXmoXg=</DigestValue>
      </Reference>
      <Reference URI="/xl/printerSettings/printerSettings1141.bin?ContentType=application/vnd.openxmlformats-officedocument.spreadsheetml.printerSettings">
        <DigestMethod Algorithm="http://www.w3.org/2001/04/xmlenc#sha256"/>
        <DigestValue>1easXUpors9wW02Nqy5x8cLEF/3ZKBH0i2lLjO2Zsk8=</DigestValue>
      </Reference>
      <Reference URI="/xl/printerSettings/printerSettings1142.bin?ContentType=application/vnd.openxmlformats-officedocument.spreadsheetml.printerSettings">
        <DigestMethod Algorithm="http://www.w3.org/2001/04/xmlenc#sha256"/>
        <DigestValue>1easXUpors9wW02Nqy5x8cLEF/3ZKBH0i2lLjO2Zsk8=</DigestValue>
      </Reference>
      <Reference URI="/xl/printerSettings/printerSettings1143.bin?ContentType=application/vnd.openxmlformats-officedocument.spreadsheetml.printerSettings">
        <DigestMethod Algorithm="http://www.w3.org/2001/04/xmlenc#sha256"/>
        <DigestValue>4sf+1AWluvbpxJKPd2Oye0vW/vjaIC4T1BxgDzXmoXg=</DigestValue>
      </Reference>
      <Reference URI="/xl/printerSettings/printerSettings1144.bin?ContentType=application/vnd.openxmlformats-officedocument.spreadsheetml.printerSettings">
        <DigestMethod Algorithm="http://www.w3.org/2001/04/xmlenc#sha256"/>
        <DigestValue>4sf+1AWluvbpxJKPd2Oye0vW/vjaIC4T1BxgDzXmoXg=</DigestValue>
      </Reference>
      <Reference URI="/xl/printerSettings/printerSettings1145.bin?ContentType=application/vnd.openxmlformats-officedocument.spreadsheetml.printerSettings">
        <DigestMethod Algorithm="http://www.w3.org/2001/04/xmlenc#sha256"/>
        <DigestValue>4sf+1AWluvbpxJKPd2Oye0vW/vjaIC4T1BxgDzXmoXg=</DigestValue>
      </Reference>
      <Reference URI="/xl/printerSettings/printerSettings1146.bin?ContentType=application/vnd.openxmlformats-officedocument.spreadsheetml.printerSettings">
        <DigestMethod Algorithm="http://www.w3.org/2001/04/xmlenc#sha256"/>
        <DigestValue>4sf+1AWluvbpxJKPd2Oye0vW/vjaIC4T1BxgDzXmoXg=</DigestValue>
      </Reference>
      <Reference URI="/xl/printerSettings/printerSettings1147.bin?ContentType=application/vnd.openxmlformats-officedocument.spreadsheetml.printerSettings">
        <DigestMethod Algorithm="http://www.w3.org/2001/04/xmlenc#sha256"/>
        <DigestValue>4sf+1AWluvbpxJKPd2Oye0vW/vjaIC4T1BxgDzXmoXg=</DigestValue>
      </Reference>
      <Reference URI="/xl/printerSettings/printerSettings1148.bin?ContentType=application/vnd.openxmlformats-officedocument.spreadsheetml.printerSettings">
        <DigestMethod Algorithm="http://www.w3.org/2001/04/xmlenc#sha256"/>
        <DigestValue>4sf+1AWluvbpxJKPd2Oye0vW/vjaIC4T1BxgDzXmoXg=</DigestValue>
      </Reference>
      <Reference URI="/xl/printerSettings/printerSettings1149.bin?ContentType=application/vnd.openxmlformats-officedocument.spreadsheetml.printerSettings">
        <DigestMethod Algorithm="http://www.w3.org/2001/04/xmlenc#sha256"/>
        <DigestValue>4sf+1AWluvbpxJKPd2Oye0vW/vjaIC4T1BxgDzXmoXg=</DigestValue>
      </Reference>
      <Reference URI="/xl/printerSettings/printerSettings115.bin?ContentType=application/vnd.openxmlformats-officedocument.spreadsheetml.printerSettings">
        <DigestMethod Algorithm="http://www.w3.org/2001/04/xmlenc#sha256"/>
        <DigestValue>4sf+1AWluvbpxJKPd2Oye0vW/vjaIC4T1BxgDzXmoXg=</DigestValue>
      </Reference>
      <Reference URI="/xl/printerSettings/printerSettings1150.bin?ContentType=application/vnd.openxmlformats-officedocument.spreadsheetml.printerSettings">
        <DigestMethod Algorithm="http://www.w3.org/2001/04/xmlenc#sha256"/>
        <DigestValue>4sf+1AWluvbpxJKPd2Oye0vW/vjaIC4T1BxgDzXmoXg=</DigestValue>
      </Reference>
      <Reference URI="/xl/printerSettings/printerSettings1151.bin?ContentType=application/vnd.openxmlformats-officedocument.spreadsheetml.printerSettings">
        <DigestMethod Algorithm="http://www.w3.org/2001/04/xmlenc#sha256"/>
        <DigestValue>1easXUpors9wW02Nqy5x8cLEF/3ZKBH0i2lLjO2Zsk8=</DigestValue>
      </Reference>
      <Reference URI="/xl/printerSettings/printerSettings1152.bin?ContentType=application/vnd.openxmlformats-officedocument.spreadsheetml.printerSettings">
        <DigestMethod Algorithm="http://www.w3.org/2001/04/xmlenc#sha256"/>
        <DigestValue>4sf+1AWluvbpxJKPd2Oye0vW/vjaIC4T1BxgDzXmoXg=</DigestValue>
      </Reference>
      <Reference URI="/xl/printerSettings/printerSettings1153.bin?ContentType=application/vnd.openxmlformats-officedocument.spreadsheetml.printerSettings">
        <DigestMethod Algorithm="http://www.w3.org/2001/04/xmlenc#sha256"/>
        <DigestValue>1easXUpors9wW02Nqy5x8cLEF/3ZKBH0i2lLjO2Zsk8=</DigestValue>
      </Reference>
      <Reference URI="/xl/printerSettings/printerSettings1154.bin?ContentType=application/vnd.openxmlformats-officedocument.spreadsheetml.printerSettings">
        <DigestMethod Algorithm="http://www.w3.org/2001/04/xmlenc#sha256"/>
        <DigestValue>4sf+1AWluvbpxJKPd2Oye0vW/vjaIC4T1BxgDzXmoXg=</DigestValue>
      </Reference>
      <Reference URI="/xl/printerSettings/printerSettings1155.bin?ContentType=application/vnd.openxmlformats-officedocument.spreadsheetml.printerSettings">
        <DigestMethod Algorithm="http://www.w3.org/2001/04/xmlenc#sha256"/>
        <DigestValue>AOaDuHtsifCB+3mFVZaFSjZ2jbySMm3+Pey0DhdCrvo=</DigestValue>
      </Reference>
      <Reference URI="/xl/printerSettings/printerSettings1156.bin?ContentType=application/vnd.openxmlformats-officedocument.spreadsheetml.printerSettings">
        <DigestMethod Algorithm="http://www.w3.org/2001/04/xmlenc#sha256"/>
        <DigestValue>AOaDuHtsifCB+3mFVZaFSjZ2jbySMm3+Pey0DhdCrvo=</DigestValue>
      </Reference>
      <Reference URI="/xl/printerSettings/printerSettings1157.bin?ContentType=application/vnd.openxmlformats-officedocument.spreadsheetml.printerSettings">
        <DigestMethod Algorithm="http://www.w3.org/2001/04/xmlenc#sha256"/>
        <DigestValue>4sf+1AWluvbpxJKPd2Oye0vW/vjaIC4T1BxgDzXmoXg=</DigestValue>
      </Reference>
      <Reference URI="/xl/printerSettings/printerSettings1158.bin?ContentType=application/vnd.openxmlformats-officedocument.spreadsheetml.printerSettings">
        <DigestMethod Algorithm="http://www.w3.org/2001/04/xmlenc#sha256"/>
        <DigestValue>4sf+1AWluvbpxJKPd2Oye0vW/vjaIC4T1BxgDzXmoXg=</DigestValue>
      </Reference>
      <Reference URI="/xl/printerSettings/printerSettings1159.bin?ContentType=application/vnd.openxmlformats-officedocument.spreadsheetml.printerSettings">
        <DigestMethod Algorithm="http://www.w3.org/2001/04/xmlenc#sha256"/>
        <DigestValue>4sf+1AWluvbpxJKPd2Oye0vW/vjaIC4T1BxgDzXmoXg=</DigestValue>
      </Reference>
      <Reference URI="/xl/printerSettings/printerSettings116.bin?ContentType=application/vnd.openxmlformats-officedocument.spreadsheetml.printerSettings">
        <DigestMethod Algorithm="http://www.w3.org/2001/04/xmlenc#sha256"/>
        <DigestValue>MqlMFcdOU724y+XT0A1fb7kjq67gysaEXySjCDCzorU=</DigestValue>
      </Reference>
      <Reference URI="/xl/printerSettings/printerSettings1160.bin?ContentType=application/vnd.openxmlformats-officedocument.spreadsheetml.printerSettings">
        <DigestMethod Algorithm="http://www.w3.org/2001/04/xmlenc#sha256"/>
        <DigestValue>AOaDuHtsifCB+3mFVZaFSjZ2jbySMm3+Pey0DhdCrvo=</DigestValue>
      </Reference>
      <Reference URI="/xl/printerSettings/printerSettings1161.bin?ContentType=application/vnd.openxmlformats-officedocument.spreadsheetml.printerSettings">
        <DigestMethod Algorithm="http://www.w3.org/2001/04/xmlenc#sha256"/>
        <DigestValue>4sf+1AWluvbpxJKPd2Oye0vW/vjaIC4T1BxgDzXmoXg=</DigestValue>
      </Reference>
      <Reference URI="/xl/printerSettings/printerSettings1162.bin?ContentType=application/vnd.openxmlformats-officedocument.spreadsheetml.printerSettings">
        <DigestMethod Algorithm="http://www.w3.org/2001/04/xmlenc#sha256"/>
        <DigestValue>1easXUpors9wW02Nqy5x8cLEF/3ZKBH0i2lLjO2Zsk8=</DigestValue>
      </Reference>
      <Reference URI="/xl/printerSettings/printerSettings1163.bin?ContentType=application/vnd.openxmlformats-officedocument.spreadsheetml.printerSettings">
        <DigestMethod Algorithm="http://www.w3.org/2001/04/xmlenc#sha256"/>
        <DigestValue>4sf+1AWluvbpxJKPd2Oye0vW/vjaIC4T1BxgDzXmoXg=</DigestValue>
      </Reference>
      <Reference URI="/xl/printerSettings/printerSettings1164.bin?ContentType=application/vnd.openxmlformats-officedocument.spreadsheetml.printerSettings">
        <DigestMethod Algorithm="http://www.w3.org/2001/04/xmlenc#sha256"/>
        <DigestValue>4sf+1AWluvbpxJKPd2Oye0vW/vjaIC4T1BxgDzXmoXg=</DigestValue>
      </Reference>
      <Reference URI="/xl/printerSettings/printerSettings1165.bin?ContentType=application/vnd.openxmlformats-officedocument.spreadsheetml.printerSettings">
        <DigestMethod Algorithm="http://www.w3.org/2001/04/xmlenc#sha256"/>
        <DigestValue>+n5QTe6/grUf3JPx5J0xBRGlKRI8XimZKbgxCQVlTOM=</DigestValue>
      </Reference>
      <Reference URI="/xl/printerSettings/printerSettings1166.bin?ContentType=application/vnd.openxmlformats-officedocument.spreadsheetml.printerSettings">
        <DigestMethod Algorithm="http://www.w3.org/2001/04/xmlenc#sha256"/>
        <DigestValue>4sf+1AWluvbpxJKPd2Oye0vW/vjaIC4T1BxgDzXmoXg=</DigestValue>
      </Reference>
      <Reference URI="/xl/printerSettings/printerSettings1167.bin?ContentType=application/vnd.openxmlformats-officedocument.spreadsheetml.printerSettings">
        <DigestMethod Algorithm="http://www.w3.org/2001/04/xmlenc#sha256"/>
        <DigestValue>4sf+1AWluvbpxJKPd2Oye0vW/vjaIC4T1BxgDzXmoXg=</DigestValue>
      </Reference>
      <Reference URI="/xl/printerSettings/printerSettings1168.bin?ContentType=application/vnd.openxmlformats-officedocument.spreadsheetml.printerSettings">
        <DigestMethod Algorithm="http://www.w3.org/2001/04/xmlenc#sha256"/>
        <DigestValue>4sf+1AWluvbpxJKPd2Oye0vW/vjaIC4T1BxgDzXmoXg=</DigestValue>
      </Reference>
      <Reference URI="/xl/printerSettings/printerSettings1169.bin?ContentType=application/vnd.openxmlformats-officedocument.spreadsheetml.printerSettings">
        <DigestMethod Algorithm="http://www.w3.org/2001/04/xmlenc#sha256"/>
        <DigestValue>1easXUpors9wW02Nqy5x8cLEF/3ZKBH0i2lLjO2Zsk8=</DigestValue>
      </Reference>
      <Reference URI="/xl/printerSettings/printerSettings117.bin?ContentType=application/vnd.openxmlformats-officedocument.spreadsheetml.printerSettings">
        <DigestMethod Algorithm="http://www.w3.org/2001/04/xmlenc#sha256"/>
        <DigestValue>6HGumsjBk9X1CzCPpkG1pJTBdVyGv7gAJ+RWNO+yDTc=</DigestValue>
      </Reference>
      <Reference URI="/xl/printerSettings/printerSettings1170.bin?ContentType=application/vnd.openxmlformats-officedocument.spreadsheetml.printerSettings">
        <DigestMethod Algorithm="http://www.w3.org/2001/04/xmlenc#sha256"/>
        <DigestValue>4sf+1AWluvbpxJKPd2Oye0vW/vjaIC4T1BxgDzXmoXg=</DigestValue>
      </Reference>
      <Reference URI="/xl/printerSettings/printerSettings1171.bin?ContentType=application/vnd.openxmlformats-officedocument.spreadsheetml.printerSettings">
        <DigestMethod Algorithm="http://www.w3.org/2001/04/xmlenc#sha256"/>
        <DigestValue>AOaDuHtsifCB+3mFVZaFSjZ2jbySMm3+Pey0DhdCrvo=</DigestValue>
      </Reference>
      <Reference URI="/xl/printerSettings/printerSettings1172.bin?ContentType=application/vnd.openxmlformats-officedocument.spreadsheetml.printerSettings">
        <DigestMethod Algorithm="http://www.w3.org/2001/04/xmlenc#sha256"/>
        <DigestValue>AOaDuHtsifCB+3mFVZaFSjZ2jbySMm3+Pey0DhdCrvo=</DigestValue>
      </Reference>
      <Reference URI="/xl/printerSettings/printerSettings1173.bin?ContentType=application/vnd.openxmlformats-officedocument.spreadsheetml.printerSettings">
        <DigestMethod Algorithm="http://www.w3.org/2001/04/xmlenc#sha256"/>
        <DigestValue>4sf+1AWluvbpxJKPd2Oye0vW/vjaIC4T1BxgDzXmoXg=</DigestValue>
      </Reference>
      <Reference URI="/xl/printerSettings/printerSettings1174.bin?ContentType=application/vnd.openxmlformats-officedocument.spreadsheetml.printerSettings">
        <DigestMethod Algorithm="http://www.w3.org/2001/04/xmlenc#sha256"/>
        <DigestValue>4sf+1AWluvbpxJKPd2Oye0vW/vjaIC4T1BxgDzXmoXg=</DigestValue>
      </Reference>
      <Reference URI="/xl/printerSettings/printerSettings1175.bin?ContentType=application/vnd.openxmlformats-officedocument.spreadsheetml.printerSettings">
        <DigestMethod Algorithm="http://www.w3.org/2001/04/xmlenc#sha256"/>
        <DigestValue>4sf+1AWluvbpxJKPd2Oye0vW/vjaIC4T1BxgDzXmoXg=</DigestValue>
      </Reference>
      <Reference URI="/xl/printerSettings/printerSettings1176.bin?ContentType=application/vnd.openxmlformats-officedocument.spreadsheetml.printerSettings">
        <DigestMethod Algorithm="http://www.w3.org/2001/04/xmlenc#sha256"/>
        <DigestValue>4sf+1AWluvbpxJKPd2Oye0vW/vjaIC4T1BxgDzXmoXg=</DigestValue>
      </Reference>
      <Reference URI="/xl/printerSettings/printerSettings1177.bin?ContentType=application/vnd.openxmlformats-officedocument.spreadsheetml.printerSettings">
        <DigestMethod Algorithm="http://www.w3.org/2001/04/xmlenc#sha256"/>
        <DigestValue>AOaDuHtsifCB+3mFVZaFSjZ2jbySMm3+Pey0DhdCrvo=</DigestValue>
      </Reference>
      <Reference URI="/xl/printerSettings/printerSettings1178.bin?ContentType=application/vnd.openxmlformats-officedocument.spreadsheetml.printerSettings">
        <DigestMethod Algorithm="http://www.w3.org/2001/04/xmlenc#sha256"/>
        <DigestValue>4sf+1AWluvbpxJKPd2Oye0vW/vjaIC4T1BxgDzXmoXg=</DigestValue>
      </Reference>
      <Reference URI="/xl/printerSettings/printerSettings1179.bin?ContentType=application/vnd.openxmlformats-officedocument.spreadsheetml.printerSettings">
        <DigestMethod Algorithm="http://www.w3.org/2001/04/xmlenc#sha256"/>
        <DigestValue>1easXUpors9wW02Nqy5x8cLEF/3ZKBH0i2lLjO2Zsk8=</DigestValue>
      </Reference>
      <Reference URI="/xl/printerSettings/printerSettings118.bin?ContentType=application/vnd.openxmlformats-officedocument.spreadsheetml.printerSettings">
        <DigestMethod Algorithm="http://www.w3.org/2001/04/xmlenc#sha256"/>
        <DigestValue>4sf+1AWluvbpxJKPd2Oye0vW/vjaIC4T1BxgDzXmoXg=</DigestValue>
      </Reference>
      <Reference URI="/xl/printerSettings/printerSettings1180.bin?ContentType=application/vnd.openxmlformats-officedocument.spreadsheetml.printerSettings">
        <DigestMethod Algorithm="http://www.w3.org/2001/04/xmlenc#sha256"/>
        <DigestValue>1easXUpors9wW02Nqy5x8cLEF/3ZKBH0i2lLjO2Zsk8=</DigestValue>
      </Reference>
      <Reference URI="/xl/printerSettings/printerSettings1181.bin?ContentType=application/vnd.openxmlformats-officedocument.spreadsheetml.printerSettings">
        <DigestMethod Algorithm="http://www.w3.org/2001/04/xmlenc#sha256"/>
        <DigestValue>4sf+1AWluvbpxJKPd2Oye0vW/vjaIC4T1BxgDzXmoXg=</DigestValue>
      </Reference>
      <Reference URI="/xl/printerSettings/printerSettings1182.bin?ContentType=application/vnd.openxmlformats-officedocument.spreadsheetml.printerSettings">
        <DigestMethod Algorithm="http://www.w3.org/2001/04/xmlenc#sha256"/>
        <DigestValue>4sf+1AWluvbpxJKPd2Oye0vW/vjaIC4T1BxgDzXmoXg=</DigestValue>
      </Reference>
      <Reference URI="/xl/printerSettings/printerSettings1183.bin?ContentType=application/vnd.openxmlformats-officedocument.spreadsheetml.printerSettings">
        <DigestMethod Algorithm="http://www.w3.org/2001/04/xmlenc#sha256"/>
        <DigestValue>4sf+1AWluvbpxJKPd2Oye0vW/vjaIC4T1BxgDzXmoXg=</DigestValue>
      </Reference>
      <Reference URI="/xl/printerSettings/printerSettings1184.bin?ContentType=application/vnd.openxmlformats-officedocument.spreadsheetml.printerSettings">
        <DigestMethod Algorithm="http://www.w3.org/2001/04/xmlenc#sha256"/>
        <DigestValue>4sf+1AWluvbpxJKPd2Oye0vW/vjaIC4T1BxgDzXmoXg=</DigestValue>
      </Reference>
      <Reference URI="/xl/printerSettings/printerSettings1185.bin?ContentType=application/vnd.openxmlformats-officedocument.spreadsheetml.printerSettings">
        <DigestMethod Algorithm="http://www.w3.org/2001/04/xmlenc#sha256"/>
        <DigestValue>4sf+1AWluvbpxJKPd2Oye0vW/vjaIC4T1BxgDzXmoXg=</DigestValue>
      </Reference>
      <Reference URI="/xl/printerSettings/printerSettings1186.bin?ContentType=application/vnd.openxmlformats-officedocument.spreadsheetml.printerSettings">
        <DigestMethod Algorithm="http://www.w3.org/2001/04/xmlenc#sha256"/>
        <DigestValue>1easXUpors9wW02Nqy5x8cLEF/3ZKBH0i2lLjO2Zsk8=</DigestValue>
      </Reference>
      <Reference URI="/xl/printerSettings/printerSettings1187.bin?ContentType=application/vnd.openxmlformats-officedocument.spreadsheetml.printerSettings">
        <DigestMethod Algorithm="http://www.w3.org/2001/04/xmlenc#sha256"/>
        <DigestValue>4sf+1AWluvbpxJKPd2Oye0vW/vjaIC4T1BxgDzXmoXg=</DigestValue>
      </Reference>
      <Reference URI="/xl/printerSettings/printerSettings1188.bin?ContentType=application/vnd.openxmlformats-officedocument.spreadsheetml.printerSettings">
        <DigestMethod Algorithm="http://www.w3.org/2001/04/xmlenc#sha256"/>
        <DigestValue>1easXUpors9wW02Nqy5x8cLEF/3ZKBH0i2lLjO2Zsk8=</DigestValue>
      </Reference>
      <Reference URI="/xl/printerSettings/printerSettings1189.bin?ContentType=application/vnd.openxmlformats-officedocument.spreadsheetml.printerSettings">
        <DigestMethod Algorithm="http://www.w3.org/2001/04/xmlenc#sha256"/>
        <DigestValue>4sf+1AWluvbpxJKPd2Oye0vW/vjaIC4T1BxgDzXmoXg=</DigestValue>
      </Reference>
      <Reference URI="/xl/printerSettings/printerSettings119.bin?ContentType=application/vnd.openxmlformats-officedocument.spreadsheetml.printerSettings">
        <DigestMethod Algorithm="http://www.w3.org/2001/04/xmlenc#sha256"/>
        <DigestValue>4sf+1AWluvbpxJKPd2Oye0vW/vjaIC4T1BxgDzXmoXg=</DigestValue>
      </Reference>
      <Reference URI="/xl/printerSettings/printerSettings1190.bin?ContentType=application/vnd.openxmlformats-officedocument.spreadsheetml.printerSettings">
        <DigestMethod Algorithm="http://www.w3.org/2001/04/xmlenc#sha256"/>
        <DigestValue>AOaDuHtsifCB+3mFVZaFSjZ2jbySMm3+Pey0DhdCrvo=</DigestValue>
      </Reference>
      <Reference URI="/xl/printerSettings/printerSettings1191.bin?ContentType=application/vnd.openxmlformats-officedocument.spreadsheetml.printerSettings">
        <DigestMethod Algorithm="http://www.w3.org/2001/04/xmlenc#sha256"/>
        <DigestValue>AOaDuHtsifCB+3mFVZaFSjZ2jbySMm3+Pey0DhdCrvo=</DigestValue>
      </Reference>
      <Reference URI="/xl/printerSettings/printerSettings1192.bin?ContentType=application/vnd.openxmlformats-officedocument.spreadsheetml.printerSettings">
        <DigestMethod Algorithm="http://www.w3.org/2001/04/xmlenc#sha256"/>
        <DigestValue>4sf+1AWluvbpxJKPd2Oye0vW/vjaIC4T1BxgDzXmoXg=</DigestValue>
      </Reference>
      <Reference URI="/xl/printerSettings/printerSettings1193.bin?ContentType=application/vnd.openxmlformats-officedocument.spreadsheetml.printerSettings">
        <DigestMethod Algorithm="http://www.w3.org/2001/04/xmlenc#sha256"/>
        <DigestValue>4sf+1AWluvbpxJKPd2Oye0vW/vjaIC4T1BxgDzXmoXg=</DigestValue>
      </Reference>
      <Reference URI="/xl/printerSettings/printerSettings1194.bin?ContentType=application/vnd.openxmlformats-officedocument.spreadsheetml.printerSettings">
        <DigestMethod Algorithm="http://www.w3.org/2001/04/xmlenc#sha256"/>
        <DigestValue>AOaDuHtsifCB+3mFVZaFSjZ2jbySMm3+Pey0DhdCrvo=</DigestValue>
      </Reference>
      <Reference URI="/xl/printerSettings/printerSettings1195.bin?ContentType=application/vnd.openxmlformats-officedocument.spreadsheetml.printerSettings">
        <DigestMethod Algorithm="http://www.w3.org/2001/04/xmlenc#sha256"/>
        <DigestValue>4sf+1AWluvbpxJKPd2Oye0vW/vjaIC4T1BxgDzXmoXg=</DigestValue>
      </Reference>
      <Reference URI="/xl/printerSettings/printerSettings1196.bin?ContentType=application/vnd.openxmlformats-officedocument.spreadsheetml.printerSettings">
        <DigestMethod Algorithm="http://www.w3.org/2001/04/xmlenc#sha256"/>
        <DigestValue>1easXUpors9wW02Nqy5x8cLEF/3ZKBH0i2lLjO2Zsk8=</DigestValue>
      </Reference>
      <Reference URI="/xl/printerSettings/printerSettings1197.bin?ContentType=application/vnd.openxmlformats-officedocument.spreadsheetml.printerSettings">
        <DigestMethod Algorithm="http://www.w3.org/2001/04/xmlenc#sha256"/>
        <DigestValue>1easXUpors9wW02Nqy5x8cLEF/3ZKBH0i2lLjO2Zsk8=</DigestValue>
      </Reference>
      <Reference URI="/xl/printerSettings/printerSettings1198.bin?ContentType=application/vnd.openxmlformats-officedocument.spreadsheetml.printerSettings">
        <DigestMethod Algorithm="http://www.w3.org/2001/04/xmlenc#sha256"/>
        <DigestValue>4sf+1AWluvbpxJKPd2Oye0vW/vjaIC4T1BxgDzXmoXg=</DigestValue>
      </Reference>
      <Reference URI="/xl/printerSettings/printerSettings1199.bin?ContentType=application/vnd.openxmlformats-officedocument.spreadsheetml.printerSettings">
        <DigestMethod Algorithm="http://www.w3.org/2001/04/xmlenc#sha256"/>
        <DigestValue>4sf+1AWluvbpxJKPd2Oye0vW/vjaIC4T1BxgDzXmoXg=</DigestValue>
      </Reference>
      <Reference URI="/xl/printerSettings/printerSettings12.bin?ContentType=application/vnd.openxmlformats-officedocument.spreadsheetml.printerSettings">
        <DigestMethod Algorithm="http://www.w3.org/2001/04/xmlenc#sha256"/>
        <DigestValue>1easXUpors9wW02Nqy5x8cLEF/3ZKBH0i2lLjO2Zsk8=</DigestValue>
      </Reference>
      <Reference URI="/xl/printerSettings/printerSettings120.bin?ContentType=application/vnd.openxmlformats-officedocument.spreadsheetml.printerSettings">
        <DigestMethod Algorithm="http://www.w3.org/2001/04/xmlenc#sha256"/>
        <DigestValue>6HGumsjBk9X1CzCPpkG1pJTBdVyGv7gAJ+RWNO+yDTc=</DigestValue>
      </Reference>
      <Reference URI="/xl/printerSettings/printerSettings1200.bin?ContentType=application/vnd.openxmlformats-officedocument.spreadsheetml.printerSettings">
        <DigestMethod Algorithm="http://www.w3.org/2001/04/xmlenc#sha256"/>
        <DigestValue>4sf+1AWluvbpxJKPd2Oye0vW/vjaIC4T1BxgDzXmoXg=</DigestValue>
      </Reference>
      <Reference URI="/xl/printerSettings/printerSettings1201.bin?ContentType=application/vnd.openxmlformats-officedocument.spreadsheetml.printerSettings">
        <DigestMethod Algorithm="http://www.w3.org/2001/04/xmlenc#sha256"/>
        <DigestValue>4sf+1AWluvbpxJKPd2Oye0vW/vjaIC4T1BxgDzXmoXg=</DigestValue>
      </Reference>
      <Reference URI="/xl/printerSettings/printerSettings1202.bin?ContentType=application/vnd.openxmlformats-officedocument.spreadsheetml.printerSettings">
        <DigestMethod Algorithm="http://www.w3.org/2001/04/xmlenc#sha256"/>
        <DigestValue>4sf+1AWluvbpxJKPd2Oye0vW/vjaIC4T1BxgDzXmoXg=</DigestValue>
      </Reference>
      <Reference URI="/xl/printerSettings/printerSettings1203.bin?ContentType=application/vnd.openxmlformats-officedocument.spreadsheetml.printerSettings">
        <DigestMethod Algorithm="http://www.w3.org/2001/04/xmlenc#sha256"/>
        <DigestValue>1easXUpors9wW02Nqy5x8cLEF/3ZKBH0i2lLjO2Zsk8=</DigestValue>
      </Reference>
      <Reference URI="/xl/printerSettings/printerSettings1204.bin?ContentType=application/vnd.openxmlformats-officedocument.spreadsheetml.printerSettings">
        <DigestMethod Algorithm="http://www.w3.org/2001/04/xmlenc#sha256"/>
        <DigestValue>4sf+1AWluvbpxJKPd2Oye0vW/vjaIC4T1BxgDzXmoXg=</DigestValue>
      </Reference>
      <Reference URI="/xl/printerSettings/printerSettings1205.bin?ContentType=application/vnd.openxmlformats-officedocument.spreadsheetml.printerSettings">
        <DigestMethod Algorithm="http://www.w3.org/2001/04/xmlenc#sha256"/>
        <DigestValue>1easXUpors9wW02Nqy5x8cLEF/3ZKBH0i2lLjO2Zsk8=</DigestValue>
      </Reference>
      <Reference URI="/xl/printerSettings/printerSettings1206.bin?ContentType=application/vnd.openxmlformats-officedocument.spreadsheetml.printerSettings">
        <DigestMethod Algorithm="http://www.w3.org/2001/04/xmlenc#sha256"/>
        <DigestValue>4sf+1AWluvbpxJKPd2Oye0vW/vjaIC4T1BxgDzXmoXg=</DigestValue>
      </Reference>
      <Reference URI="/xl/printerSettings/printerSettings1207.bin?ContentType=application/vnd.openxmlformats-officedocument.spreadsheetml.printerSettings">
        <DigestMethod Algorithm="http://www.w3.org/2001/04/xmlenc#sha256"/>
        <DigestValue>AOaDuHtsifCB+3mFVZaFSjZ2jbySMm3+Pey0DhdCrvo=</DigestValue>
      </Reference>
      <Reference URI="/xl/printerSettings/printerSettings1208.bin?ContentType=application/vnd.openxmlformats-officedocument.spreadsheetml.printerSettings">
        <DigestMethod Algorithm="http://www.w3.org/2001/04/xmlenc#sha256"/>
        <DigestValue>AOaDuHtsifCB+3mFVZaFSjZ2jbySMm3+Pey0DhdCrvo=</DigestValue>
      </Reference>
      <Reference URI="/xl/printerSettings/printerSettings1209.bin?ContentType=application/vnd.openxmlformats-officedocument.spreadsheetml.printerSettings">
        <DigestMethod Algorithm="http://www.w3.org/2001/04/xmlenc#sha256"/>
        <DigestValue>4sf+1AWluvbpxJKPd2Oye0vW/vjaIC4T1BxgDzXmoXg=</DigestValue>
      </Reference>
      <Reference URI="/xl/printerSettings/printerSettings121.bin?ContentType=application/vnd.openxmlformats-officedocument.spreadsheetml.printerSettings">
        <DigestMethod Algorithm="http://www.w3.org/2001/04/xmlenc#sha256"/>
        <DigestValue>+n5QTe6/grUf3JPx5J0xBRGlKRI8XimZKbgxCQVlTOM=</DigestValue>
      </Reference>
      <Reference URI="/xl/printerSettings/printerSettings1210.bin?ContentType=application/vnd.openxmlformats-officedocument.spreadsheetml.printerSettings">
        <DigestMethod Algorithm="http://www.w3.org/2001/04/xmlenc#sha256"/>
        <DigestValue>4sf+1AWluvbpxJKPd2Oye0vW/vjaIC4T1BxgDzXmoXg=</DigestValue>
      </Reference>
      <Reference URI="/xl/printerSettings/printerSettings1211.bin?ContentType=application/vnd.openxmlformats-officedocument.spreadsheetml.printerSettings">
        <DigestMethod Algorithm="http://www.w3.org/2001/04/xmlenc#sha256"/>
        <DigestValue>AOaDuHtsifCB+3mFVZaFSjZ2jbySMm3+Pey0DhdCrvo=</DigestValue>
      </Reference>
      <Reference URI="/xl/printerSettings/printerSettings1212.bin?ContentType=application/vnd.openxmlformats-officedocument.spreadsheetml.printerSettings">
        <DigestMethod Algorithm="http://www.w3.org/2001/04/xmlenc#sha256"/>
        <DigestValue>4sf+1AWluvbpxJKPd2Oye0vW/vjaIC4T1BxgDzXmoXg=</DigestValue>
      </Reference>
      <Reference URI="/xl/printerSettings/printerSettings1213.bin?ContentType=application/vnd.openxmlformats-officedocument.spreadsheetml.printerSettings">
        <DigestMethod Algorithm="http://www.w3.org/2001/04/xmlenc#sha256"/>
        <DigestValue>1easXUpors9wW02Nqy5x8cLEF/3ZKBH0i2lLjO2Zsk8=</DigestValue>
      </Reference>
      <Reference URI="/xl/printerSettings/printerSettings1214.bin?ContentType=application/vnd.openxmlformats-officedocument.spreadsheetml.printerSettings">
        <DigestMethod Algorithm="http://www.w3.org/2001/04/xmlenc#sha256"/>
        <DigestValue>1easXUpors9wW02Nqy5x8cLEF/3ZKBH0i2lLjO2Zsk8=</DigestValue>
      </Reference>
      <Reference URI="/xl/printerSettings/printerSettings1215.bin?ContentType=application/vnd.openxmlformats-officedocument.spreadsheetml.printerSettings">
        <DigestMethod Algorithm="http://www.w3.org/2001/04/xmlenc#sha256"/>
        <DigestValue>4sf+1AWluvbpxJKPd2Oye0vW/vjaIC4T1BxgDzXmoXg=</DigestValue>
      </Reference>
      <Reference URI="/xl/printerSettings/printerSettings1216.bin?ContentType=application/vnd.openxmlformats-officedocument.spreadsheetml.printerSettings">
        <DigestMethod Algorithm="http://www.w3.org/2001/04/xmlenc#sha256"/>
        <DigestValue>4sf+1AWluvbpxJKPd2Oye0vW/vjaIC4T1BxgDzXmoXg=</DigestValue>
      </Reference>
      <Reference URI="/xl/printerSettings/printerSettings1217.bin?ContentType=application/vnd.openxmlformats-officedocument.spreadsheetml.printerSettings">
        <DigestMethod Algorithm="http://www.w3.org/2001/04/xmlenc#sha256"/>
        <DigestValue>4sf+1AWluvbpxJKPd2Oye0vW/vjaIC4T1BxgDzXmoXg=</DigestValue>
      </Reference>
      <Reference URI="/xl/printerSettings/printerSettings1218.bin?ContentType=application/vnd.openxmlformats-officedocument.spreadsheetml.printerSettings">
        <DigestMethod Algorithm="http://www.w3.org/2001/04/xmlenc#sha256"/>
        <DigestValue>4sf+1AWluvbpxJKPd2Oye0vW/vjaIC4T1BxgDzXmoXg=</DigestValue>
      </Reference>
      <Reference URI="/xl/printerSettings/printerSettings1219.bin?ContentType=application/vnd.openxmlformats-officedocument.spreadsheetml.printerSettings">
        <DigestMethod Algorithm="http://www.w3.org/2001/04/xmlenc#sha256"/>
        <DigestValue>4sf+1AWluvbpxJKPd2Oye0vW/vjaIC4T1BxgDzXmoXg=</DigestValue>
      </Reference>
      <Reference URI="/xl/printerSettings/printerSettings122.bin?ContentType=application/vnd.openxmlformats-officedocument.spreadsheetml.printerSettings">
        <DigestMethod Algorithm="http://www.w3.org/2001/04/xmlenc#sha256"/>
        <DigestValue>k5z4QFvXyp5vMq4FDANuvQxvNZ735cuotFRYxi91M4M=</DigestValue>
      </Reference>
      <Reference URI="/xl/printerSettings/printerSettings1220.bin?ContentType=application/vnd.openxmlformats-officedocument.spreadsheetml.printerSettings">
        <DigestMethod Algorithm="http://www.w3.org/2001/04/xmlenc#sha256"/>
        <DigestValue>4sf+1AWluvbpxJKPd2Oye0vW/vjaIC4T1BxgDzXmoXg=</DigestValue>
      </Reference>
      <Reference URI="/xl/printerSettings/printerSettings1221.bin?ContentType=application/vnd.openxmlformats-officedocument.spreadsheetml.printerSettings">
        <DigestMethod Algorithm="http://www.w3.org/2001/04/xmlenc#sha256"/>
        <DigestValue>1easXUpors9wW02Nqy5x8cLEF/3ZKBH0i2lLjO2Zsk8=</DigestValue>
      </Reference>
      <Reference URI="/xl/printerSettings/printerSettings1222.bin?ContentType=application/vnd.openxmlformats-officedocument.spreadsheetml.printerSettings">
        <DigestMethod Algorithm="http://www.w3.org/2001/04/xmlenc#sha256"/>
        <DigestValue>4sf+1AWluvbpxJKPd2Oye0vW/vjaIC4T1BxgDzXmoXg=</DigestValue>
      </Reference>
      <Reference URI="/xl/printerSettings/printerSettings1223.bin?ContentType=application/vnd.openxmlformats-officedocument.spreadsheetml.printerSettings">
        <DigestMethod Algorithm="http://www.w3.org/2001/04/xmlenc#sha256"/>
        <DigestValue>1easXUpors9wW02Nqy5x8cLEF/3ZKBH0i2lLjO2Zsk8=</DigestValue>
      </Reference>
      <Reference URI="/xl/printerSettings/printerSettings1224.bin?ContentType=application/vnd.openxmlformats-officedocument.spreadsheetml.printerSettings">
        <DigestMethod Algorithm="http://www.w3.org/2001/04/xmlenc#sha256"/>
        <DigestValue>4sf+1AWluvbpxJKPd2Oye0vW/vjaIC4T1BxgDzXmoXg=</DigestValue>
      </Reference>
      <Reference URI="/xl/printerSettings/printerSettings1225.bin?ContentType=application/vnd.openxmlformats-officedocument.spreadsheetml.printerSettings">
        <DigestMethod Algorithm="http://www.w3.org/2001/04/xmlenc#sha256"/>
        <DigestValue>AOaDuHtsifCB+3mFVZaFSjZ2jbySMm3+Pey0DhdCrvo=</DigestValue>
      </Reference>
      <Reference URI="/xl/printerSettings/printerSettings1226.bin?ContentType=application/vnd.openxmlformats-officedocument.spreadsheetml.printerSettings">
        <DigestMethod Algorithm="http://www.w3.org/2001/04/xmlenc#sha256"/>
        <DigestValue>AOaDuHtsifCB+3mFVZaFSjZ2jbySMm3+Pey0DhdCrvo=</DigestValue>
      </Reference>
      <Reference URI="/xl/printerSettings/printerSettings1227.bin?ContentType=application/vnd.openxmlformats-officedocument.spreadsheetml.printerSettings">
        <DigestMethod Algorithm="http://www.w3.org/2001/04/xmlenc#sha256"/>
        <DigestValue>4sf+1AWluvbpxJKPd2Oye0vW/vjaIC4T1BxgDzXmoXg=</DigestValue>
      </Reference>
      <Reference URI="/xl/printerSettings/printerSettings1228.bin?ContentType=application/vnd.openxmlformats-officedocument.spreadsheetml.printerSettings">
        <DigestMethod Algorithm="http://www.w3.org/2001/04/xmlenc#sha256"/>
        <DigestValue>4sf+1AWluvbpxJKPd2Oye0vW/vjaIC4T1BxgDzXmoXg=</DigestValue>
      </Reference>
      <Reference URI="/xl/printerSettings/printerSettings1229.bin?ContentType=application/vnd.openxmlformats-officedocument.spreadsheetml.printerSettings">
        <DigestMethod Algorithm="http://www.w3.org/2001/04/xmlenc#sha256"/>
        <DigestValue>AOaDuHtsifCB+3mFVZaFSjZ2jbySMm3+Pey0DhdCrvo=</DigestValue>
      </Reference>
      <Reference URI="/xl/printerSettings/printerSettings123.bin?ContentType=application/vnd.openxmlformats-officedocument.spreadsheetml.printerSettings">
        <DigestMethod Algorithm="http://www.w3.org/2001/04/xmlenc#sha256"/>
        <DigestValue>6HGumsjBk9X1CzCPpkG1pJTBdVyGv7gAJ+RWNO+yDTc=</DigestValue>
      </Reference>
      <Reference URI="/xl/printerSettings/printerSettings1230.bin?ContentType=application/vnd.openxmlformats-officedocument.spreadsheetml.printerSettings">
        <DigestMethod Algorithm="http://www.w3.org/2001/04/xmlenc#sha256"/>
        <DigestValue>4sf+1AWluvbpxJKPd2Oye0vW/vjaIC4T1BxgDzXmoXg=</DigestValue>
      </Reference>
      <Reference URI="/xl/printerSettings/printerSettings1231.bin?ContentType=application/vnd.openxmlformats-officedocument.spreadsheetml.printerSettings">
        <DigestMethod Algorithm="http://www.w3.org/2001/04/xmlenc#sha256"/>
        <DigestValue>1easXUpors9wW02Nqy5x8cLEF/3ZKBH0i2lLjO2Zsk8=</DigestValue>
      </Reference>
      <Reference URI="/xl/printerSettings/printerSettings1232.bin?ContentType=application/vnd.openxmlformats-officedocument.spreadsheetml.printerSettings">
        <DigestMethod Algorithm="http://www.w3.org/2001/04/xmlenc#sha256"/>
        <DigestValue>1easXUpors9wW02Nqy5x8cLEF/3ZKBH0i2lLjO2Zsk8=</DigestValue>
      </Reference>
      <Reference URI="/xl/printerSettings/printerSettings1233.bin?ContentType=application/vnd.openxmlformats-officedocument.spreadsheetml.printerSettings">
        <DigestMethod Algorithm="http://www.w3.org/2001/04/xmlenc#sha256"/>
        <DigestValue>4sf+1AWluvbpxJKPd2Oye0vW/vjaIC4T1BxgDzXmoXg=</DigestValue>
      </Reference>
      <Reference URI="/xl/printerSettings/printerSettings1234.bin?ContentType=application/vnd.openxmlformats-officedocument.spreadsheetml.printerSettings">
        <DigestMethod Algorithm="http://www.w3.org/2001/04/xmlenc#sha256"/>
        <DigestValue>4sf+1AWluvbpxJKPd2Oye0vW/vjaIC4T1BxgDzXmoXg=</DigestValue>
      </Reference>
      <Reference URI="/xl/printerSettings/printerSettings1235.bin?ContentType=application/vnd.openxmlformats-officedocument.spreadsheetml.printerSettings">
        <DigestMethod Algorithm="http://www.w3.org/2001/04/xmlenc#sha256"/>
        <DigestValue>4sf+1AWluvbpxJKPd2Oye0vW/vjaIC4T1BxgDzXmoXg=</DigestValue>
      </Reference>
      <Reference URI="/xl/printerSettings/printerSettings1236.bin?ContentType=application/vnd.openxmlformats-officedocument.spreadsheetml.printerSettings">
        <DigestMethod Algorithm="http://www.w3.org/2001/04/xmlenc#sha256"/>
        <DigestValue>4sf+1AWluvbpxJKPd2Oye0vW/vjaIC4T1BxgDzXmoXg=</DigestValue>
      </Reference>
      <Reference URI="/xl/printerSettings/printerSettings1237.bin?ContentType=application/vnd.openxmlformats-officedocument.spreadsheetml.printerSettings">
        <DigestMethod Algorithm="http://www.w3.org/2001/04/xmlenc#sha256"/>
        <DigestValue>4sf+1AWluvbpxJKPd2Oye0vW/vjaIC4T1BxgDzXmoXg=</DigestValue>
      </Reference>
      <Reference URI="/xl/printerSettings/printerSettings1238.bin?ContentType=application/vnd.openxmlformats-officedocument.spreadsheetml.printerSettings">
        <DigestMethod Algorithm="http://www.w3.org/2001/04/xmlenc#sha256"/>
        <DigestValue>1easXUpors9wW02Nqy5x8cLEF/3ZKBH0i2lLjO2Zsk8=</DigestValue>
      </Reference>
      <Reference URI="/xl/printerSettings/printerSettings1239.bin?ContentType=application/vnd.openxmlformats-officedocument.spreadsheetml.printerSettings">
        <DigestMethod Algorithm="http://www.w3.org/2001/04/xmlenc#sha256"/>
        <DigestValue>4sf+1AWluvbpxJKPd2Oye0vW/vjaIC4T1BxgDzXmoXg=</DigestValue>
      </Reference>
      <Reference URI="/xl/printerSettings/printerSettings124.bin?ContentType=application/vnd.openxmlformats-officedocument.spreadsheetml.printerSettings">
        <DigestMethod Algorithm="http://www.w3.org/2001/04/xmlenc#sha256"/>
        <DigestValue>6HGumsjBk9X1CzCPpkG1pJTBdVyGv7gAJ+RWNO+yDTc=</DigestValue>
      </Reference>
      <Reference URI="/xl/printerSettings/printerSettings1240.bin?ContentType=application/vnd.openxmlformats-officedocument.spreadsheetml.printerSettings">
        <DigestMethod Algorithm="http://www.w3.org/2001/04/xmlenc#sha256"/>
        <DigestValue>1easXUpors9wW02Nqy5x8cLEF/3ZKBH0i2lLjO2Zsk8=</DigestValue>
      </Reference>
      <Reference URI="/xl/printerSettings/printerSettings1241.bin?ContentType=application/vnd.openxmlformats-officedocument.spreadsheetml.printerSettings">
        <DigestMethod Algorithm="http://www.w3.org/2001/04/xmlenc#sha256"/>
        <DigestValue>4sf+1AWluvbpxJKPd2Oye0vW/vjaIC4T1BxgDzXmoXg=</DigestValue>
      </Reference>
      <Reference URI="/xl/printerSettings/printerSettings1242.bin?ContentType=application/vnd.openxmlformats-officedocument.spreadsheetml.printerSettings">
        <DigestMethod Algorithm="http://www.w3.org/2001/04/xmlenc#sha256"/>
        <DigestValue>AOaDuHtsifCB+3mFVZaFSjZ2jbySMm3+Pey0DhdCrvo=</DigestValue>
      </Reference>
      <Reference URI="/xl/printerSettings/printerSettings1243.bin?ContentType=application/vnd.openxmlformats-officedocument.spreadsheetml.printerSettings">
        <DigestMethod Algorithm="http://www.w3.org/2001/04/xmlenc#sha256"/>
        <DigestValue>AOaDuHtsifCB+3mFVZaFSjZ2jbySMm3+Pey0DhdCrvo=</DigestValue>
      </Reference>
      <Reference URI="/xl/printerSettings/printerSettings1244.bin?ContentType=application/vnd.openxmlformats-officedocument.spreadsheetml.printerSettings">
        <DigestMethod Algorithm="http://www.w3.org/2001/04/xmlenc#sha256"/>
        <DigestValue>4sf+1AWluvbpxJKPd2Oye0vW/vjaIC4T1BxgDzXmoXg=</DigestValue>
      </Reference>
      <Reference URI="/xl/printerSettings/printerSettings1245.bin?ContentType=application/vnd.openxmlformats-officedocument.spreadsheetml.printerSettings">
        <DigestMethod Algorithm="http://www.w3.org/2001/04/xmlenc#sha256"/>
        <DigestValue>4sf+1AWluvbpxJKPd2Oye0vW/vjaIC4T1BxgDzXmoXg=</DigestValue>
      </Reference>
      <Reference URI="/xl/printerSettings/printerSettings1246.bin?ContentType=application/vnd.openxmlformats-officedocument.spreadsheetml.printerSettings">
        <DigestMethod Algorithm="http://www.w3.org/2001/04/xmlenc#sha256"/>
        <DigestValue>AOaDuHtsifCB+3mFVZaFSjZ2jbySMm3+Pey0DhdCrvo=</DigestValue>
      </Reference>
      <Reference URI="/xl/printerSettings/printerSettings1247.bin?ContentType=application/vnd.openxmlformats-officedocument.spreadsheetml.printerSettings">
        <DigestMethod Algorithm="http://www.w3.org/2001/04/xmlenc#sha256"/>
        <DigestValue>4sf+1AWluvbpxJKPd2Oye0vW/vjaIC4T1BxgDzXmoXg=</DigestValue>
      </Reference>
      <Reference URI="/xl/printerSettings/printerSettings1248.bin?ContentType=application/vnd.openxmlformats-officedocument.spreadsheetml.printerSettings">
        <DigestMethod Algorithm="http://www.w3.org/2001/04/xmlenc#sha256"/>
        <DigestValue>1easXUpors9wW02Nqy5x8cLEF/3ZKBH0i2lLjO2Zsk8=</DigestValue>
      </Reference>
      <Reference URI="/xl/printerSettings/printerSettings1249.bin?ContentType=application/vnd.openxmlformats-officedocument.spreadsheetml.printerSettings">
        <DigestMethod Algorithm="http://www.w3.org/2001/04/xmlenc#sha256"/>
        <DigestValue>1easXUpors9wW02Nqy5x8cLEF/3ZKBH0i2lLjO2Zsk8=</DigestValue>
      </Reference>
      <Reference URI="/xl/printerSettings/printerSettings125.bin?ContentType=application/vnd.openxmlformats-officedocument.spreadsheetml.printerSettings">
        <DigestMethod Algorithm="http://www.w3.org/2001/04/xmlenc#sha256"/>
        <DigestValue>6HGumsjBk9X1CzCPpkG1pJTBdVyGv7gAJ+RWNO+yDTc=</DigestValue>
      </Reference>
      <Reference URI="/xl/printerSettings/printerSettings1250.bin?ContentType=application/vnd.openxmlformats-officedocument.spreadsheetml.printerSettings">
        <DigestMethod Algorithm="http://www.w3.org/2001/04/xmlenc#sha256"/>
        <DigestValue>4sf+1AWluvbpxJKPd2Oye0vW/vjaIC4T1BxgDzXmoXg=</DigestValue>
      </Reference>
      <Reference URI="/xl/printerSettings/printerSettings1251.bin?ContentType=application/vnd.openxmlformats-officedocument.spreadsheetml.printerSettings">
        <DigestMethod Algorithm="http://www.w3.org/2001/04/xmlenc#sha256"/>
        <DigestValue>4sf+1AWluvbpxJKPd2Oye0vW/vjaIC4T1BxgDzXmoXg=</DigestValue>
      </Reference>
      <Reference URI="/xl/printerSettings/printerSettings1252.bin?ContentType=application/vnd.openxmlformats-officedocument.spreadsheetml.printerSettings">
        <DigestMethod Algorithm="http://www.w3.org/2001/04/xmlenc#sha256"/>
        <DigestValue>4sf+1AWluvbpxJKPd2Oye0vW/vjaIC4T1BxgDzXmoXg=</DigestValue>
      </Reference>
      <Reference URI="/xl/printerSettings/printerSettings1253.bin?ContentType=application/vnd.openxmlformats-officedocument.spreadsheetml.printerSettings">
        <DigestMethod Algorithm="http://www.w3.org/2001/04/xmlenc#sha256"/>
        <DigestValue>4sf+1AWluvbpxJKPd2Oye0vW/vjaIC4T1BxgDzXmoXg=</DigestValue>
      </Reference>
      <Reference URI="/xl/printerSettings/printerSettings1254.bin?ContentType=application/vnd.openxmlformats-officedocument.spreadsheetml.printerSettings">
        <DigestMethod Algorithm="http://www.w3.org/2001/04/xmlenc#sha256"/>
        <DigestValue>4sf+1AWluvbpxJKPd2Oye0vW/vjaIC4T1BxgDzXmoXg=</DigestValue>
      </Reference>
      <Reference URI="/xl/printerSettings/printerSettings1255.bin?ContentType=application/vnd.openxmlformats-officedocument.spreadsheetml.printerSettings">
        <DigestMethod Algorithm="http://www.w3.org/2001/04/xmlenc#sha256"/>
        <DigestValue>1easXUpors9wW02Nqy5x8cLEF/3ZKBH0i2lLjO2Zsk8=</DigestValue>
      </Reference>
      <Reference URI="/xl/printerSettings/printerSettings1256.bin?ContentType=application/vnd.openxmlformats-officedocument.spreadsheetml.printerSettings">
        <DigestMethod Algorithm="http://www.w3.org/2001/04/xmlenc#sha256"/>
        <DigestValue>4sf+1AWluvbpxJKPd2Oye0vW/vjaIC4T1BxgDzXmoXg=</DigestValue>
      </Reference>
      <Reference URI="/xl/printerSettings/printerSettings1257.bin?ContentType=application/vnd.openxmlformats-officedocument.spreadsheetml.printerSettings">
        <DigestMethod Algorithm="http://www.w3.org/2001/04/xmlenc#sha256"/>
        <DigestValue>1easXUpors9wW02Nqy5x8cLEF/3ZKBH0i2lLjO2Zsk8=</DigestValue>
      </Reference>
      <Reference URI="/xl/printerSettings/printerSettings1258.bin?ContentType=application/vnd.openxmlformats-officedocument.spreadsheetml.printerSettings">
        <DigestMethod Algorithm="http://www.w3.org/2001/04/xmlenc#sha256"/>
        <DigestValue>4sf+1AWluvbpxJKPd2Oye0vW/vjaIC4T1BxgDzXmoXg=</DigestValue>
      </Reference>
      <Reference URI="/xl/printerSettings/printerSettings1259.bin?ContentType=application/vnd.openxmlformats-officedocument.spreadsheetml.printerSettings">
        <DigestMethod Algorithm="http://www.w3.org/2001/04/xmlenc#sha256"/>
        <DigestValue>AOaDuHtsifCB+3mFVZaFSjZ2jbySMm3+Pey0DhdCrvo=</DigestValue>
      </Reference>
      <Reference URI="/xl/printerSettings/printerSettings126.bin?ContentType=application/vnd.openxmlformats-officedocument.spreadsheetml.printerSettings">
        <DigestMethod Algorithm="http://www.w3.org/2001/04/xmlenc#sha256"/>
        <DigestValue>6HGumsjBk9X1CzCPpkG1pJTBdVyGv7gAJ+RWNO+yDTc=</DigestValue>
      </Reference>
      <Reference URI="/xl/printerSettings/printerSettings1260.bin?ContentType=application/vnd.openxmlformats-officedocument.spreadsheetml.printerSettings">
        <DigestMethod Algorithm="http://www.w3.org/2001/04/xmlenc#sha256"/>
        <DigestValue>AOaDuHtsifCB+3mFVZaFSjZ2jbySMm3+Pey0DhdCrvo=</DigestValue>
      </Reference>
      <Reference URI="/xl/printerSettings/printerSettings1261.bin?ContentType=application/vnd.openxmlformats-officedocument.spreadsheetml.printerSettings">
        <DigestMethod Algorithm="http://www.w3.org/2001/04/xmlenc#sha256"/>
        <DigestValue>4sf+1AWluvbpxJKPd2Oye0vW/vjaIC4T1BxgDzXmoXg=</DigestValue>
      </Reference>
      <Reference URI="/xl/printerSettings/printerSettings1262.bin?ContentType=application/vnd.openxmlformats-officedocument.spreadsheetml.printerSettings">
        <DigestMethod Algorithm="http://www.w3.org/2001/04/xmlenc#sha256"/>
        <DigestValue>4sf+1AWluvbpxJKPd2Oye0vW/vjaIC4T1BxgDzXmoXg=</DigestValue>
      </Reference>
      <Reference URI="/xl/printerSettings/printerSettings1263.bin?ContentType=application/vnd.openxmlformats-officedocument.spreadsheetml.printerSettings">
        <DigestMethod Algorithm="http://www.w3.org/2001/04/xmlenc#sha256"/>
        <DigestValue>AOaDuHtsifCB+3mFVZaFSjZ2jbySMm3+Pey0DhdCrvo=</DigestValue>
      </Reference>
      <Reference URI="/xl/printerSettings/printerSettings1264.bin?ContentType=application/vnd.openxmlformats-officedocument.spreadsheetml.printerSettings">
        <DigestMethod Algorithm="http://www.w3.org/2001/04/xmlenc#sha256"/>
        <DigestValue>4sf+1AWluvbpxJKPd2Oye0vW/vjaIC4T1BxgDzXmoXg=</DigestValue>
      </Reference>
      <Reference URI="/xl/printerSettings/printerSettings1265.bin?ContentType=application/vnd.openxmlformats-officedocument.spreadsheetml.printerSettings">
        <DigestMethod Algorithm="http://www.w3.org/2001/04/xmlenc#sha256"/>
        <DigestValue>1easXUpors9wW02Nqy5x8cLEF/3ZKBH0i2lLjO2Zsk8=</DigestValue>
      </Reference>
      <Reference URI="/xl/printerSettings/printerSettings1266.bin?ContentType=application/vnd.openxmlformats-officedocument.spreadsheetml.printerSettings">
        <DigestMethod Algorithm="http://www.w3.org/2001/04/xmlenc#sha256"/>
        <DigestValue>1easXUpors9wW02Nqy5x8cLEF/3ZKBH0i2lLjO2Zsk8=</DigestValue>
      </Reference>
      <Reference URI="/xl/printerSettings/printerSettings1267.bin?ContentType=application/vnd.openxmlformats-officedocument.spreadsheetml.printerSettings">
        <DigestMethod Algorithm="http://www.w3.org/2001/04/xmlenc#sha256"/>
        <DigestValue>4sf+1AWluvbpxJKPd2Oye0vW/vjaIC4T1BxgDzXmoXg=</DigestValue>
      </Reference>
      <Reference URI="/xl/printerSettings/printerSettings1268.bin?ContentType=application/vnd.openxmlformats-officedocument.spreadsheetml.printerSettings">
        <DigestMethod Algorithm="http://www.w3.org/2001/04/xmlenc#sha256"/>
        <DigestValue>4sf+1AWluvbpxJKPd2Oye0vW/vjaIC4T1BxgDzXmoXg=</DigestValue>
      </Reference>
      <Reference URI="/xl/printerSettings/printerSettings1269.bin?ContentType=application/vnd.openxmlformats-officedocument.spreadsheetml.printerSettings">
        <DigestMethod Algorithm="http://www.w3.org/2001/04/xmlenc#sha256"/>
        <DigestValue>4sf+1AWluvbpxJKPd2Oye0vW/vjaIC4T1BxgDzXmoXg=</DigestValue>
      </Reference>
      <Reference URI="/xl/printerSettings/printerSettings127.bin?ContentType=application/vnd.openxmlformats-officedocument.spreadsheetml.printerSettings">
        <DigestMethod Algorithm="http://www.w3.org/2001/04/xmlenc#sha256"/>
        <DigestValue>6HGumsjBk9X1CzCPpkG1pJTBdVyGv7gAJ+RWNO+yDTc=</DigestValue>
      </Reference>
      <Reference URI="/xl/printerSettings/printerSettings1270.bin?ContentType=application/vnd.openxmlformats-officedocument.spreadsheetml.printerSettings">
        <DigestMethod Algorithm="http://www.w3.org/2001/04/xmlenc#sha256"/>
        <DigestValue>4sf+1AWluvbpxJKPd2Oye0vW/vjaIC4T1BxgDzXmoXg=</DigestValue>
      </Reference>
      <Reference URI="/xl/printerSettings/printerSettings1271.bin?ContentType=application/vnd.openxmlformats-officedocument.spreadsheetml.printerSettings">
        <DigestMethod Algorithm="http://www.w3.org/2001/04/xmlenc#sha256"/>
        <DigestValue>4sf+1AWluvbpxJKPd2Oye0vW/vjaIC4T1BxgDzXmoXg=</DigestValue>
      </Reference>
      <Reference URI="/xl/printerSettings/printerSettings1272.bin?ContentType=application/vnd.openxmlformats-officedocument.spreadsheetml.printerSettings">
        <DigestMethod Algorithm="http://www.w3.org/2001/04/xmlenc#sha256"/>
        <DigestValue>1easXUpors9wW02Nqy5x8cLEF/3ZKBH0i2lLjO2Zsk8=</DigestValue>
      </Reference>
      <Reference URI="/xl/printerSettings/printerSettings1273.bin?ContentType=application/vnd.openxmlformats-officedocument.spreadsheetml.printerSettings">
        <DigestMethod Algorithm="http://www.w3.org/2001/04/xmlenc#sha256"/>
        <DigestValue>4sf+1AWluvbpxJKPd2Oye0vW/vjaIC4T1BxgDzXmoXg=</DigestValue>
      </Reference>
      <Reference URI="/xl/printerSettings/printerSettings1274.bin?ContentType=application/vnd.openxmlformats-officedocument.spreadsheetml.printerSettings">
        <DigestMethod Algorithm="http://www.w3.org/2001/04/xmlenc#sha256"/>
        <DigestValue>1easXUpors9wW02Nqy5x8cLEF/3ZKBH0i2lLjO2Zsk8=</DigestValue>
      </Reference>
      <Reference URI="/xl/printerSettings/printerSettings1275.bin?ContentType=application/vnd.openxmlformats-officedocument.spreadsheetml.printerSettings">
        <DigestMethod Algorithm="http://www.w3.org/2001/04/xmlenc#sha256"/>
        <DigestValue>4sf+1AWluvbpxJKPd2Oye0vW/vjaIC4T1BxgDzXmoXg=</DigestValue>
      </Reference>
      <Reference URI="/xl/printerSettings/printerSettings1276.bin?ContentType=application/vnd.openxmlformats-officedocument.spreadsheetml.printerSettings">
        <DigestMethod Algorithm="http://www.w3.org/2001/04/xmlenc#sha256"/>
        <DigestValue>AOaDuHtsifCB+3mFVZaFSjZ2jbySMm3+Pey0DhdCrvo=</DigestValue>
      </Reference>
      <Reference URI="/xl/printerSettings/printerSettings1277.bin?ContentType=application/vnd.openxmlformats-officedocument.spreadsheetml.printerSettings">
        <DigestMethod Algorithm="http://www.w3.org/2001/04/xmlenc#sha256"/>
        <DigestValue>AOaDuHtsifCB+3mFVZaFSjZ2jbySMm3+Pey0DhdCrvo=</DigestValue>
      </Reference>
      <Reference URI="/xl/printerSettings/printerSettings1278.bin?ContentType=application/vnd.openxmlformats-officedocument.spreadsheetml.printerSettings">
        <DigestMethod Algorithm="http://www.w3.org/2001/04/xmlenc#sha256"/>
        <DigestValue>4sf+1AWluvbpxJKPd2Oye0vW/vjaIC4T1BxgDzXmoXg=</DigestValue>
      </Reference>
      <Reference URI="/xl/printerSettings/printerSettings1279.bin?ContentType=application/vnd.openxmlformats-officedocument.spreadsheetml.printerSettings">
        <DigestMethod Algorithm="http://www.w3.org/2001/04/xmlenc#sha256"/>
        <DigestValue>4sf+1AWluvbpxJKPd2Oye0vW/vjaIC4T1BxgDzXmoXg=</DigestValue>
      </Reference>
      <Reference URI="/xl/printerSettings/printerSettings128.bin?ContentType=application/vnd.openxmlformats-officedocument.spreadsheetml.printerSettings">
        <DigestMethod Algorithm="http://www.w3.org/2001/04/xmlenc#sha256"/>
        <DigestValue>6HGumsjBk9X1CzCPpkG1pJTBdVyGv7gAJ+RWNO+yDTc=</DigestValue>
      </Reference>
      <Reference URI="/xl/printerSettings/printerSettings1280.bin?ContentType=application/vnd.openxmlformats-officedocument.spreadsheetml.printerSettings">
        <DigestMethod Algorithm="http://www.w3.org/2001/04/xmlenc#sha256"/>
        <DigestValue>AOaDuHtsifCB+3mFVZaFSjZ2jbySMm3+Pey0DhdCrvo=</DigestValue>
      </Reference>
      <Reference URI="/xl/printerSettings/printerSettings1281.bin?ContentType=application/vnd.openxmlformats-officedocument.spreadsheetml.printerSettings">
        <DigestMethod Algorithm="http://www.w3.org/2001/04/xmlenc#sha256"/>
        <DigestValue>4sf+1AWluvbpxJKPd2Oye0vW/vjaIC4T1BxgDzXmoXg=</DigestValue>
      </Reference>
      <Reference URI="/xl/printerSettings/printerSettings1282.bin?ContentType=application/vnd.openxmlformats-officedocument.spreadsheetml.printerSettings">
        <DigestMethod Algorithm="http://www.w3.org/2001/04/xmlenc#sha256"/>
        <DigestValue>1easXUpors9wW02Nqy5x8cLEF/3ZKBH0i2lLjO2Zsk8=</DigestValue>
      </Reference>
      <Reference URI="/xl/printerSettings/printerSettings1283.bin?ContentType=application/vnd.openxmlformats-officedocument.spreadsheetml.printerSettings">
        <DigestMethod Algorithm="http://www.w3.org/2001/04/xmlenc#sha256"/>
        <DigestValue>1easXUpors9wW02Nqy5x8cLEF/3ZKBH0i2lLjO2Zsk8=</DigestValue>
      </Reference>
      <Reference URI="/xl/printerSettings/printerSettings1284.bin?ContentType=application/vnd.openxmlformats-officedocument.spreadsheetml.printerSettings">
        <DigestMethod Algorithm="http://www.w3.org/2001/04/xmlenc#sha256"/>
        <DigestValue>4sf+1AWluvbpxJKPd2Oye0vW/vjaIC4T1BxgDzXmoXg=</DigestValue>
      </Reference>
      <Reference URI="/xl/printerSettings/printerSettings1285.bin?ContentType=application/vnd.openxmlformats-officedocument.spreadsheetml.printerSettings">
        <DigestMethod Algorithm="http://www.w3.org/2001/04/xmlenc#sha256"/>
        <DigestValue>4sf+1AWluvbpxJKPd2Oye0vW/vjaIC4T1BxgDzXmoXg=</DigestValue>
      </Reference>
      <Reference URI="/xl/printerSettings/printerSettings1286.bin?ContentType=application/vnd.openxmlformats-officedocument.spreadsheetml.printerSettings">
        <DigestMethod Algorithm="http://www.w3.org/2001/04/xmlenc#sha256"/>
        <DigestValue>4sf+1AWluvbpxJKPd2Oye0vW/vjaIC4T1BxgDzXmoXg=</DigestValue>
      </Reference>
      <Reference URI="/xl/printerSettings/printerSettings1287.bin?ContentType=application/vnd.openxmlformats-officedocument.spreadsheetml.printerSettings">
        <DigestMethod Algorithm="http://www.w3.org/2001/04/xmlenc#sha256"/>
        <DigestValue>4sf+1AWluvbpxJKPd2Oye0vW/vjaIC4T1BxgDzXmoXg=</DigestValue>
      </Reference>
      <Reference URI="/xl/printerSettings/printerSettings1288.bin?ContentType=application/vnd.openxmlformats-officedocument.spreadsheetml.printerSettings">
        <DigestMethod Algorithm="http://www.w3.org/2001/04/xmlenc#sha256"/>
        <DigestValue>4sf+1AWluvbpxJKPd2Oye0vW/vjaIC4T1BxgDzXmoXg=</DigestValue>
      </Reference>
      <Reference URI="/xl/printerSettings/printerSettings1289.bin?ContentType=application/vnd.openxmlformats-officedocument.spreadsheetml.printerSettings">
        <DigestMethod Algorithm="http://www.w3.org/2001/04/xmlenc#sha256"/>
        <DigestValue>1easXUpors9wW02Nqy5x8cLEF/3ZKBH0i2lLjO2Zsk8=</DigestValue>
      </Reference>
      <Reference URI="/xl/printerSettings/printerSettings129.bin?ContentType=application/vnd.openxmlformats-officedocument.spreadsheetml.printerSettings">
        <DigestMethod Algorithm="http://www.w3.org/2001/04/xmlenc#sha256"/>
        <DigestValue>6HGumsjBk9X1CzCPpkG1pJTBdVyGv7gAJ+RWNO+yDTc=</DigestValue>
      </Reference>
      <Reference URI="/xl/printerSettings/printerSettings1290.bin?ContentType=application/vnd.openxmlformats-officedocument.spreadsheetml.printerSettings">
        <DigestMethod Algorithm="http://www.w3.org/2001/04/xmlenc#sha256"/>
        <DigestValue>4sf+1AWluvbpxJKPd2Oye0vW/vjaIC4T1BxgDzXmoXg=</DigestValue>
      </Reference>
      <Reference URI="/xl/printerSettings/printerSettings1291.bin?ContentType=application/vnd.openxmlformats-officedocument.spreadsheetml.printerSettings">
        <DigestMethod Algorithm="http://www.w3.org/2001/04/xmlenc#sha256"/>
        <DigestValue>1easXUpors9wW02Nqy5x8cLEF/3ZKBH0i2lLjO2Zsk8=</DigestValue>
      </Reference>
      <Reference URI="/xl/printerSettings/printerSettings1292.bin?ContentType=application/vnd.openxmlformats-officedocument.spreadsheetml.printerSettings">
        <DigestMethod Algorithm="http://www.w3.org/2001/04/xmlenc#sha256"/>
        <DigestValue>4sf+1AWluvbpxJKPd2Oye0vW/vjaIC4T1BxgDzXmoXg=</DigestValue>
      </Reference>
      <Reference URI="/xl/printerSettings/printerSettings1293.bin?ContentType=application/vnd.openxmlformats-officedocument.spreadsheetml.printerSettings">
        <DigestMethod Algorithm="http://www.w3.org/2001/04/xmlenc#sha256"/>
        <DigestValue>AOaDuHtsifCB+3mFVZaFSjZ2jbySMm3+Pey0DhdCrvo=</DigestValue>
      </Reference>
      <Reference URI="/xl/printerSettings/printerSettings1294.bin?ContentType=application/vnd.openxmlformats-officedocument.spreadsheetml.printerSettings">
        <DigestMethod Algorithm="http://www.w3.org/2001/04/xmlenc#sha256"/>
        <DigestValue>AOaDuHtsifCB+3mFVZaFSjZ2jbySMm3+Pey0DhdCrvo=</DigestValue>
      </Reference>
      <Reference URI="/xl/printerSettings/printerSettings1295.bin?ContentType=application/vnd.openxmlformats-officedocument.spreadsheetml.printerSettings">
        <DigestMethod Algorithm="http://www.w3.org/2001/04/xmlenc#sha256"/>
        <DigestValue>4sf+1AWluvbpxJKPd2Oye0vW/vjaIC4T1BxgDzXmoXg=</DigestValue>
      </Reference>
      <Reference URI="/xl/printerSettings/printerSettings1296.bin?ContentType=application/vnd.openxmlformats-officedocument.spreadsheetml.printerSettings">
        <DigestMethod Algorithm="http://www.w3.org/2001/04/xmlenc#sha256"/>
        <DigestValue>MqlMFcdOU724y+XT0A1fb7kjq67gysaEXySjCDCzorU=</DigestValue>
      </Reference>
      <Reference URI="/xl/printerSettings/printerSettings1297.bin?ContentType=application/vnd.openxmlformats-officedocument.spreadsheetml.printerSettings">
        <DigestMethod Algorithm="http://www.w3.org/2001/04/xmlenc#sha256"/>
        <DigestValue>MqlMFcdOU724y+XT0A1fb7kjq67gysaEXySjCDCzorU=</DigestValue>
      </Reference>
      <Reference URI="/xl/printerSettings/printerSettings1298.bin?ContentType=application/vnd.openxmlformats-officedocument.spreadsheetml.printerSettings">
        <DigestMethod Algorithm="http://www.w3.org/2001/04/xmlenc#sha256"/>
        <DigestValue>MqlMFcdOU724y+XT0A1fb7kjq67gysaEXySjCDCzorU=</DigestValue>
      </Reference>
      <Reference URI="/xl/printerSettings/printerSettings1299.bin?ContentType=application/vnd.openxmlformats-officedocument.spreadsheetml.printerSettings">
        <DigestMethod Algorithm="http://www.w3.org/2001/04/xmlenc#sha256"/>
        <DigestValue>MqlMFcdOU724y+XT0A1fb7kjq67gysaEXySjCDCzorU=</DigestValue>
      </Reference>
      <Reference URI="/xl/printerSettings/printerSettings13.bin?ContentType=application/vnd.openxmlformats-officedocument.spreadsheetml.printerSettings">
        <DigestMethod Algorithm="http://www.w3.org/2001/04/xmlenc#sha256"/>
        <DigestValue>+n5QTe6/grUf3JPx5J0xBRGlKRI8XimZKbgxCQVlTOM=</DigestValue>
      </Reference>
      <Reference URI="/xl/printerSettings/printerSettings130.bin?ContentType=application/vnd.openxmlformats-officedocument.spreadsheetml.printerSettings">
        <DigestMethod Algorithm="http://www.w3.org/2001/04/xmlenc#sha256"/>
        <DigestValue>4sf+1AWluvbpxJKPd2Oye0vW/vjaIC4T1BxgDzXmoXg=</DigestValue>
      </Reference>
      <Reference URI="/xl/printerSettings/printerSettings1300.bin?ContentType=application/vnd.openxmlformats-officedocument.spreadsheetml.printerSettings">
        <DigestMethod Algorithm="http://www.w3.org/2001/04/xmlenc#sha256"/>
        <DigestValue>MqlMFcdOU724y+XT0A1fb7kjq67gysaEXySjCDCzorU=</DigestValue>
      </Reference>
      <Reference URI="/xl/printerSettings/printerSettings1301.bin?ContentType=application/vnd.openxmlformats-officedocument.spreadsheetml.printerSettings">
        <DigestMethod Algorithm="http://www.w3.org/2001/04/xmlenc#sha256"/>
        <DigestValue>MqlMFcdOU724y+XT0A1fb7kjq67gysaEXySjCDCzorU=</DigestValue>
      </Reference>
      <Reference URI="/xl/printerSettings/printerSettings1302.bin?ContentType=application/vnd.openxmlformats-officedocument.spreadsheetml.printerSettings">
        <DigestMethod Algorithm="http://www.w3.org/2001/04/xmlenc#sha256"/>
        <DigestValue>MqlMFcdOU724y+XT0A1fb7kjq67gysaEXySjCDCzorU=</DigestValue>
      </Reference>
      <Reference URI="/xl/printerSettings/printerSettings1303.bin?ContentType=application/vnd.openxmlformats-officedocument.spreadsheetml.printerSettings">
        <DigestMethod Algorithm="http://www.w3.org/2001/04/xmlenc#sha256"/>
        <DigestValue>MqlMFcdOU724y+XT0A1fb7kjq67gysaEXySjCDCzorU=</DigestValue>
      </Reference>
      <Reference URI="/xl/printerSettings/printerSettings1304.bin?ContentType=application/vnd.openxmlformats-officedocument.spreadsheetml.printerSettings">
        <DigestMethod Algorithm="http://www.w3.org/2001/04/xmlenc#sha256"/>
        <DigestValue>MqlMFcdOU724y+XT0A1fb7kjq67gysaEXySjCDCzorU=</DigestValue>
      </Reference>
      <Reference URI="/xl/printerSettings/printerSettings1305.bin?ContentType=application/vnd.openxmlformats-officedocument.spreadsheetml.printerSettings">
        <DigestMethod Algorithm="http://www.w3.org/2001/04/xmlenc#sha256"/>
        <DigestValue>MqlMFcdOU724y+XT0A1fb7kjq67gysaEXySjCDCzorU=</DigestValue>
      </Reference>
      <Reference URI="/xl/printerSettings/printerSettings1306.bin?ContentType=application/vnd.openxmlformats-officedocument.spreadsheetml.printerSettings">
        <DigestMethod Algorithm="http://www.w3.org/2001/04/xmlenc#sha256"/>
        <DigestValue>MqlMFcdOU724y+XT0A1fb7kjq67gysaEXySjCDCzorU=</DigestValue>
      </Reference>
      <Reference URI="/xl/printerSettings/printerSettings1307.bin?ContentType=application/vnd.openxmlformats-officedocument.spreadsheetml.printerSettings">
        <DigestMethod Algorithm="http://www.w3.org/2001/04/xmlenc#sha256"/>
        <DigestValue>MqlMFcdOU724y+XT0A1fb7kjq67gysaEXySjCDCzorU=</DigestValue>
      </Reference>
      <Reference URI="/xl/printerSettings/printerSettings1308.bin?ContentType=application/vnd.openxmlformats-officedocument.spreadsheetml.printerSettings">
        <DigestMethod Algorithm="http://www.w3.org/2001/04/xmlenc#sha256"/>
        <DigestValue>MqlMFcdOU724y+XT0A1fb7kjq67gysaEXySjCDCzorU=</DigestValue>
      </Reference>
      <Reference URI="/xl/printerSettings/printerSettings1309.bin?ContentType=application/vnd.openxmlformats-officedocument.spreadsheetml.printerSettings">
        <DigestMethod Algorithm="http://www.w3.org/2001/04/xmlenc#sha256"/>
        <DigestValue>MqlMFcdOU724y+XT0A1fb7kjq67gysaEXySjCDCzorU=</DigestValue>
      </Reference>
      <Reference URI="/xl/printerSettings/printerSettings131.bin?ContentType=application/vnd.openxmlformats-officedocument.spreadsheetml.printerSettings">
        <DigestMethod Algorithm="http://www.w3.org/2001/04/xmlenc#sha256"/>
        <DigestValue>6HGumsjBk9X1CzCPpkG1pJTBdVyGv7gAJ+RWNO+yDTc=</DigestValue>
      </Reference>
      <Reference URI="/xl/printerSettings/printerSettings1310.bin?ContentType=application/vnd.openxmlformats-officedocument.spreadsheetml.printerSettings">
        <DigestMethod Algorithm="http://www.w3.org/2001/04/xmlenc#sha256"/>
        <DigestValue>MqlMFcdOU724y+XT0A1fb7kjq67gysaEXySjCDCzorU=</DigestValue>
      </Reference>
      <Reference URI="/xl/printerSettings/printerSettings132.bin?ContentType=application/vnd.openxmlformats-officedocument.spreadsheetml.printerSettings">
        <DigestMethod Algorithm="http://www.w3.org/2001/04/xmlenc#sha256"/>
        <DigestValue>6HGumsjBk9X1CzCPpkG1pJTBdVyGv7gAJ+RWNO+yDTc=</DigestValue>
      </Reference>
      <Reference URI="/xl/printerSettings/printerSettings133.bin?ContentType=application/vnd.openxmlformats-officedocument.spreadsheetml.printerSettings">
        <DigestMethod Algorithm="http://www.w3.org/2001/04/xmlenc#sha256"/>
        <DigestValue>6HGumsjBk9X1CzCPpkG1pJTBdVyGv7gAJ+RWNO+yDTc=</DigestValue>
      </Reference>
      <Reference URI="/xl/printerSettings/printerSettings134.bin?ContentType=application/vnd.openxmlformats-officedocument.spreadsheetml.printerSettings">
        <DigestMethod Algorithm="http://www.w3.org/2001/04/xmlenc#sha256"/>
        <DigestValue>4sf+1AWluvbpxJKPd2Oye0vW/vjaIC4T1BxgDzXmoXg=</DigestValue>
      </Reference>
      <Reference URI="/xl/printerSettings/printerSettings135.bin?ContentType=application/vnd.openxmlformats-officedocument.spreadsheetml.printerSettings">
        <DigestMethod Algorithm="http://www.w3.org/2001/04/xmlenc#sha256"/>
        <DigestValue>6HGumsjBk9X1CzCPpkG1pJTBdVyGv7gAJ+RWNO+yDTc=</DigestValue>
      </Reference>
      <Reference URI="/xl/printerSettings/printerSettings136.bin?ContentType=application/vnd.openxmlformats-officedocument.spreadsheetml.printerSettings">
        <DigestMethod Algorithm="http://www.w3.org/2001/04/xmlenc#sha256"/>
        <DigestValue>4sf+1AWluvbpxJKPd2Oye0vW/vjaIC4T1BxgDzXmoXg=</DigestValue>
      </Reference>
      <Reference URI="/xl/printerSettings/printerSettings137.bin?ContentType=application/vnd.openxmlformats-officedocument.spreadsheetml.printerSettings">
        <DigestMethod Algorithm="http://www.w3.org/2001/04/xmlenc#sha256"/>
        <DigestValue>MqlMFcdOU724y+XT0A1fb7kjq67gysaEXySjCDCzorU=</DigestValue>
      </Reference>
      <Reference URI="/xl/printerSettings/printerSettings138.bin?ContentType=application/vnd.openxmlformats-officedocument.spreadsheetml.printerSettings">
        <DigestMethod Algorithm="http://www.w3.org/2001/04/xmlenc#sha256"/>
        <DigestValue>4sf+1AWluvbpxJKPd2Oye0vW/vjaIC4T1BxgDzXmoXg=</DigestValue>
      </Reference>
      <Reference URI="/xl/printerSettings/printerSettings139.bin?ContentType=application/vnd.openxmlformats-officedocument.spreadsheetml.printerSettings">
        <DigestMethod Algorithm="http://www.w3.org/2001/04/xmlenc#sha256"/>
        <DigestValue>AOaDuHtsifCB+3mFVZaFSjZ2jbySMm3+Pey0DhdCrvo=</DigestValue>
      </Reference>
      <Reference URI="/xl/printerSettings/printerSettings14.bin?ContentType=application/vnd.openxmlformats-officedocument.spreadsheetml.printerSettings">
        <DigestMethod Algorithm="http://www.w3.org/2001/04/xmlenc#sha256"/>
        <DigestValue>AOaDuHtsifCB+3mFVZaFSjZ2jbySMm3+Pey0DhdCrvo=</DigestValue>
      </Reference>
      <Reference URI="/xl/printerSettings/printerSettings140.bin?ContentType=application/vnd.openxmlformats-officedocument.spreadsheetml.printerSettings">
        <DigestMethod Algorithm="http://www.w3.org/2001/04/xmlenc#sha256"/>
        <DigestValue>AOaDuHtsifCB+3mFVZaFSjZ2jbySMm3+Pey0DhdCrvo=</DigestValue>
      </Reference>
      <Reference URI="/xl/printerSettings/printerSettings141.bin?ContentType=application/vnd.openxmlformats-officedocument.spreadsheetml.printerSettings">
        <DigestMethod Algorithm="http://www.w3.org/2001/04/xmlenc#sha256"/>
        <DigestValue>4sf+1AWluvbpxJKPd2Oye0vW/vjaIC4T1BxgDzXmoXg=</DigestValue>
      </Reference>
      <Reference URI="/xl/printerSettings/printerSettings142.bin?ContentType=application/vnd.openxmlformats-officedocument.spreadsheetml.printerSettings">
        <DigestMethod Algorithm="http://www.w3.org/2001/04/xmlenc#sha256"/>
        <DigestValue>4sf+1AWluvbpxJKPd2Oye0vW/vjaIC4T1BxgDzXmoXg=</DigestValue>
      </Reference>
      <Reference URI="/xl/printerSettings/printerSettings143.bin?ContentType=application/vnd.openxmlformats-officedocument.spreadsheetml.printerSettings">
        <DigestMethod Algorithm="http://www.w3.org/2001/04/xmlenc#sha256"/>
        <DigestValue>4sf+1AWluvbpxJKPd2Oye0vW/vjaIC4T1BxgDzXmoXg=</DigestValue>
      </Reference>
      <Reference URI="/xl/printerSettings/printerSettings144.bin?ContentType=application/vnd.openxmlformats-officedocument.spreadsheetml.printerSettings">
        <DigestMethod Algorithm="http://www.w3.org/2001/04/xmlenc#sha256"/>
        <DigestValue>+n5QTe6/grUf3JPx5J0xBRGlKRI8XimZKbgxCQVlTOM=</DigestValue>
      </Reference>
      <Reference URI="/xl/printerSettings/printerSettings145.bin?ContentType=application/vnd.openxmlformats-officedocument.spreadsheetml.printerSettings">
        <DigestMethod Algorithm="http://www.w3.org/2001/04/xmlenc#sha256"/>
        <DigestValue>+n5QTe6/grUf3JPx5J0xBRGlKRI8XimZKbgxCQVlTOM=</DigestValue>
      </Reference>
      <Reference URI="/xl/printerSettings/printerSettings146.bin?ContentType=application/vnd.openxmlformats-officedocument.spreadsheetml.printerSettings">
        <DigestMethod Algorithm="http://www.w3.org/2001/04/xmlenc#sha256"/>
        <DigestValue>AOaDuHtsifCB+3mFVZaFSjZ2jbySMm3+Pey0DhdCrvo=</DigestValue>
      </Reference>
      <Reference URI="/xl/printerSettings/printerSettings147.bin?ContentType=application/vnd.openxmlformats-officedocument.spreadsheetml.printerSettings">
        <DigestMethod Algorithm="http://www.w3.org/2001/04/xmlenc#sha256"/>
        <DigestValue>+n5QTe6/grUf3JPx5J0xBRGlKRI8XimZKbgxCQVlTOM=</DigestValue>
      </Reference>
      <Reference URI="/xl/printerSettings/printerSettings148.bin?ContentType=application/vnd.openxmlformats-officedocument.spreadsheetml.printerSettings">
        <DigestMethod Algorithm="http://www.w3.org/2001/04/xmlenc#sha256"/>
        <DigestValue>1easXUpors9wW02Nqy5x8cLEF/3ZKBH0i2lLjO2Zsk8=</DigestValue>
      </Reference>
      <Reference URI="/xl/printerSettings/printerSettings149.bin?ContentType=application/vnd.openxmlformats-officedocument.spreadsheetml.printerSettings">
        <DigestMethod Algorithm="http://www.w3.org/2001/04/xmlenc#sha256"/>
        <DigestValue>1easXUpors9wW02Nqy5x8cLEF/3ZKBH0i2lLjO2Zsk8=</DigestValue>
      </Reference>
      <Reference URI="/xl/printerSettings/printerSettings15.bin?ContentType=application/vnd.openxmlformats-officedocument.spreadsheetml.printerSettings">
        <DigestMethod Algorithm="http://www.w3.org/2001/04/xmlenc#sha256"/>
        <DigestValue>AOaDuHtsifCB+3mFVZaFSjZ2jbySMm3+Pey0DhdCrvo=</DigestValue>
      </Reference>
      <Reference URI="/xl/printerSettings/printerSettings150.bin?ContentType=application/vnd.openxmlformats-officedocument.spreadsheetml.printerSettings">
        <DigestMethod Algorithm="http://www.w3.org/2001/04/xmlenc#sha256"/>
        <DigestValue>4sf+1AWluvbpxJKPd2Oye0vW/vjaIC4T1BxgDzXmoXg=</DigestValue>
      </Reference>
      <Reference URI="/xl/printerSettings/printerSettings151.bin?ContentType=application/vnd.openxmlformats-officedocument.spreadsheetml.printerSettings">
        <DigestMethod Algorithm="http://www.w3.org/2001/04/xmlenc#sha256"/>
        <DigestValue>+n5QTe6/grUf3JPx5J0xBRGlKRI8XimZKbgxCQVlTOM=</DigestValue>
      </Reference>
      <Reference URI="/xl/printerSettings/printerSettings152.bin?ContentType=application/vnd.openxmlformats-officedocument.spreadsheetml.printerSettings">
        <DigestMethod Algorithm="http://www.w3.org/2001/04/xmlenc#sha256"/>
        <DigestValue>1easXUpors9wW02Nqy5x8cLEF/3ZKBH0i2lLjO2Zsk8=</DigestValue>
      </Reference>
      <Reference URI="/xl/printerSettings/printerSettings153.bin?ContentType=application/vnd.openxmlformats-officedocument.spreadsheetml.printerSettings">
        <DigestMethod Algorithm="http://www.w3.org/2001/04/xmlenc#sha256"/>
        <DigestValue>4sf+1AWluvbpxJKPd2Oye0vW/vjaIC4T1BxgDzXmoXg=</DigestValue>
      </Reference>
      <Reference URI="/xl/printerSettings/printerSettings154.bin?ContentType=application/vnd.openxmlformats-officedocument.spreadsheetml.printerSettings">
        <DigestMethod Algorithm="http://www.w3.org/2001/04/xmlenc#sha256"/>
        <DigestValue>4sf+1AWluvbpxJKPd2Oye0vW/vjaIC4T1BxgDzXmoXg=</DigestValue>
      </Reference>
      <Reference URI="/xl/printerSettings/printerSettings155.bin?ContentType=application/vnd.openxmlformats-officedocument.spreadsheetml.printerSettings">
        <DigestMethod Algorithm="http://www.w3.org/2001/04/xmlenc#sha256"/>
        <DigestValue>1easXUpors9wW02Nqy5x8cLEF/3ZKBH0i2lLjO2Zsk8=</DigestValue>
      </Reference>
      <Reference URI="/xl/printerSettings/printerSettings156.bin?ContentType=application/vnd.openxmlformats-officedocument.spreadsheetml.printerSettings">
        <DigestMethod Algorithm="http://www.w3.org/2001/04/xmlenc#sha256"/>
        <DigestValue>1easXUpors9wW02Nqy5x8cLEF/3ZKBH0i2lLjO2Zsk8=</DigestValue>
      </Reference>
      <Reference URI="/xl/printerSettings/printerSettings157.bin?ContentType=application/vnd.openxmlformats-officedocument.spreadsheetml.printerSettings">
        <DigestMethod Algorithm="http://www.w3.org/2001/04/xmlenc#sha256"/>
        <DigestValue>4sf+1AWluvbpxJKPd2Oye0vW/vjaIC4T1BxgDzXmoXg=</DigestValue>
      </Reference>
      <Reference URI="/xl/printerSettings/printerSettings158.bin?ContentType=application/vnd.openxmlformats-officedocument.spreadsheetml.printerSettings">
        <DigestMethod Algorithm="http://www.w3.org/2001/04/xmlenc#sha256"/>
        <DigestValue>1easXUpors9wW02Nqy5x8cLEF/3ZKBH0i2lLjO2Zsk8=</DigestValue>
      </Reference>
      <Reference URI="/xl/printerSettings/printerSettings159.bin?ContentType=application/vnd.openxmlformats-officedocument.spreadsheetml.printerSettings">
        <DigestMethod Algorithm="http://www.w3.org/2001/04/xmlenc#sha256"/>
        <DigestValue>4sf+1AWluvbpxJKPd2Oye0vW/vjaIC4T1BxgDzXmoXg=</DigestValue>
      </Reference>
      <Reference URI="/xl/printerSettings/printerSettings16.bin?ContentType=application/vnd.openxmlformats-officedocument.spreadsheetml.printerSettings">
        <DigestMethod Algorithm="http://www.w3.org/2001/04/xmlenc#sha256"/>
        <DigestValue>4sf+1AWluvbpxJKPd2Oye0vW/vjaIC4T1BxgDzXmoXg=</DigestValue>
      </Reference>
      <Reference URI="/xl/printerSettings/printerSettings160.bin?ContentType=application/vnd.openxmlformats-officedocument.spreadsheetml.printerSettings">
        <DigestMethod Algorithm="http://www.w3.org/2001/04/xmlenc#sha256"/>
        <DigestValue>1easXUpors9wW02Nqy5x8cLEF/3ZKBH0i2lLjO2Zsk8=</DigestValue>
      </Reference>
      <Reference URI="/xl/printerSettings/printerSettings161.bin?ContentType=application/vnd.openxmlformats-officedocument.spreadsheetml.printerSettings">
        <DigestMethod Algorithm="http://www.w3.org/2001/04/xmlenc#sha256"/>
        <DigestValue>+n5QTe6/grUf3JPx5J0xBRGlKRI8XimZKbgxCQVlTOM=</DigestValue>
      </Reference>
      <Reference URI="/xl/printerSettings/printerSettings162.bin?ContentType=application/vnd.openxmlformats-officedocument.spreadsheetml.printerSettings">
        <DigestMethod Algorithm="http://www.w3.org/2001/04/xmlenc#sha256"/>
        <DigestValue>AOaDuHtsifCB+3mFVZaFSjZ2jbySMm3+Pey0DhdCrvo=</DigestValue>
      </Reference>
      <Reference URI="/xl/printerSettings/printerSettings163.bin?ContentType=application/vnd.openxmlformats-officedocument.spreadsheetml.printerSettings">
        <DigestMethod Algorithm="http://www.w3.org/2001/04/xmlenc#sha256"/>
        <DigestValue>AOaDuHtsifCB+3mFVZaFSjZ2jbySMm3+Pey0DhdCrvo=</DigestValue>
      </Reference>
      <Reference URI="/xl/printerSettings/printerSettings164.bin?ContentType=application/vnd.openxmlformats-officedocument.spreadsheetml.printerSettings">
        <DigestMethod Algorithm="http://www.w3.org/2001/04/xmlenc#sha256"/>
        <DigestValue>4sf+1AWluvbpxJKPd2Oye0vW/vjaIC4T1BxgDzXmoXg=</DigestValue>
      </Reference>
      <Reference URI="/xl/printerSettings/printerSettings165.bin?ContentType=application/vnd.openxmlformats-officedocument.spreadsheetml.printerSettings">
        <DigestMethod Algorithm="http://www.w3.org/2001/04/xmlenc#sha256"/>
        <DigestValue>+n5QTe6/grUf3JPx5J0xBRGlKRI8XimZKbgxCQVlTOM=</DigestValue>
      </Reference>
      <Reference URI="/xl/printerSettings/printerSettings166.bin?ContentType=application/vnd.openxmlformats-officedocument.spreadsheetml.printerSettings">
        <DigestMethod Algorithm="http://www.w3.org/2001/04/xmlenc#sha256"/>
        <DigestValue>+n5QTe6/grUf3JPx5J0xBRGlKRI8XimZKbgxCQVlTOM=</DigestValue>
      </Reference>
      <Reference URI="/xl/printerSettings/printerSettings167.bin?ContentType=application/vnd.openxmlformats-officedocument.spreadsheetml.printerSettings">
        <DigestMethod Algorithm="http://www.w3.org/2001/04/xmlenc#sha256"/>
        <DigestValue>4sf+1AWluvbpxJKPd2Oye0vW/vjaIC4T1BxgDzXmoXg=</DigestValue>
      </Reference>
      <Reference URI="/xl/printerSettings/printerSettings168.bin?ContentType=application/vnd.openxmlformats-officedocument.spreadsheetml.printerSettings">
        <DigestMethod Algorithm="http://www.w3.org/2001/04/xmlenc#sha256"/>
        <DigestValue>4sf+1AWluvbpxJKPd2Oye0vW/vjaIC4T1BxgDzXmoXg=</DigestValue>
      </Reference>
      <Reference URI="/xl/printerSettings/printerSettings169.bin?ContentType=application/vnd.openxmlformats-officedocument.spreadsheetml.printerSettings">
        <DigestMethod Algorithm="http://www.w3.org/2001/04/xmlenc#sha256"/>
        <DigestValue>AOaDuHtsifCB+3mFVZaFSjZ2jbySMm3+Pey0DhdCrvo=</DigestValue>
      </Reference>
      <Reference URI="/xl/printerSettings/printerSettings17.bin?ContentType=application/vnd.openxmlformats-officedocument.spreadsheetml.printerSettings">
        <DigestMethod Algorithm="http://www.w3.org/2001/04/xmlenc#sha256"/>
        <DigestValue>4sf+1AWluvbpxJKPd2Oye0vW/vjaIC4T1BxgDzXmoXg=</DigestValue>
      </Reference>
      <Reference URI="/xl/printerSettings/printerSettings170.bin?ContentType=application/vnd.openxmlformats-officedocument.spreadsheetml.printerSettings">
        <DigestMethod Algorithm="http://www.w3.org/2001/04/xmlenc#sha256"/>
        <DigestValue>4sf+1AWluvbpxJKPd2Oye0vW/vjaIC4T1BxgDzXmoXg=</DigestValue>
      </Reference>
      <Reference URI="/xl/printerSettings/printerSettings171.bin?ContentType=application/vnd.openxmlformats-officedocument.spreadsheetml.printerSettings">
        <DigestMethod Algorithm="http://www.w3.org/2001/04/xmlenc#sha256"/>
        <DigestValue>MqlMFcdOU724y+XT0A1fb7kjq67gysaEXySjCDCzorU=</DigestValue>
      </Reference>
      <Reference URI="/xl/printerSettings/printerSettings172.bin?ContentType=application/vnd.openxmlformats-officedocument.spreadsheetml.printerSettings">
        <DigestMethod Algorithm="http://www.w3.org/2001/04/xmlenc#sha256"/>
        <DigestValue>MqlMFcdOU724y+XT0A1fb7kjq67gysaEXySjCDCzorU=</DigestValue>
      </Reference>
      <Reference URI="/xl/printerSettings/printerSettings173.bin?ContentType=application/vnd.openxmlformats-officedocument.spreadsheetml.printerSettings">
        <DigestMethod Algorithm="http://www.w3.org/2001/04/xmlenc#sha256"/>
        <DigestValue>4sf+1AWluvbpxJKPd2Oye0vW/vjaIC4T1BxgDzXmoXg=</DigestValue>
      </Reference>
      <Reference URI="/xl/printerSettings/printerSettings174.bin?ContentType=application/vnd.openxmlformats-officedocument.spreadsheetml.printerSettings">
        <DigestMethod Algorithm="http://www.w3.org/2001/04/xmlenc#sha256"/>
        <DigestValue>4sf+1AWluvbpxJKPd2Oye0vW/vjaIC4T1BxgDzXmoXg=</DigestValue>
      </Reference>
      <Reference URI="/xl/printerSettings/printerSettings175.bin?ContentType=application/vnd.openxmlformats-officedocument.spreadsheetml.printerSettings">
        <DigestMethod Algorithm="http://www.w3.org/2001/04/xmlenc#sha256"/>
        <DigestValue>4sf+1AWluvbpxJKPd2Oye0vW/vjaIC4T1BxgDzXmoXg=</DigestValue>
      </Reference>
      <Reference URI="/xl/printerSettings/printerSettings176.bin?ContentType=application/vnd.openxmlformats-officedocument.spreadsheetml.printerSettings">
        <DigestMethod Algorithm="http://www.w3.org/2001/04/xmlenc#sha256"/>
        <DigestValue>4sf+1AWluvbpxJKPd2Oye0vW/vjaIC4T1BxgDzXmoXg=</DigestValue>
      </Reference>
      <Reference URI="/xl/printerSettings/printerSettings177.bin?ContentType=application/vnd.openxmlformats-officedocument.spreadsheetml.printerSettings">
        <DigestMethod Algorithm="http://www.w3.org/2001/04/xmlenc#sha256"/>
        <DigestValue>olVzO14YzbBV9lyv2+iYJUax50tLLM5nhgg3hHHh9hE=</DigestValue>
      </Reference>
      <Reference URI="/xl/printerSettings/printerSettings178.bin?ContentType=application/vnd.openxmlformats-officedocument.spreadsheetml.printerSettings">
        <DigestMethod Algorithm="http://www.w3.org/2001/04/xmlenc#sha256"/>
        <DigestValue>4sf+1AWluvbpxJKPd2Oye0vW/vjaIC4T1BxgDzXmoXg=</DigestValue>
      </Reference>
      <Reference URI="/xl/printerSettings/printerSettings179.bin?ContentType=application/vnd.openxmlformats-officedocument.spreadsheetml.printerSettings">
        <DigestMethod Algorithm="http://www.w3.org/2001/04/xmlenc#sha256"/>
        <DigestValue>4sf+1AWluvbpxJKPd2Oye0vW/vjaIC4T1BxgDzXmoXg=</DigestValue>
      </Reference>
      <Reference URI="/xl/printerSettings/printerSettings18.bin?ContentType=application/vnd.openxmlformats-officedocument.spreadsheetml.printerSettings">
        <DigestMethod Algorithm="http://www.w3.org/2001/04/xmlenc#sha256"/>
        <DigestValue>AOaDuHtsifCB+3mFVZaFSjZ2jbySMm3+Pey0DhdCrvo=</DigestValue>
      </Reference>
      <Reference URI="/xl/printerSettings/printerSettings180.bin?ContentType=application/vnd.openxmlformats-officedocument.spreadsheetml.printerSettings">
        <DigestMethod Algorithm="http://www.w3.org/2001/04/xmlenc#sha256"/>
        <DigestValue>4sf+1AWluvbpxJKPd2Oye0vW/vjaIC4T1BxgDzXmoXg=</DigestValue>
      </Reference>
      <Reference URI="/xl/printerSettings/printerSettings181.bin?ContentType=application/vnd.openxmlformats-officedocument.spreadsheetml.printerSettings">
        <DigestMethod Algorithm="http://www.w3.org/2001/04/xmlenc#sha256"/>
        <DigestValue>MqlMFcdOU724y+XT0A1fb7kjq67gysaEXySjCDCzorU=</DigestValue>
      </Reference>
      <Reference URI="/xl/printerSettings/printerSettings182.bin?ContentType=application/vnd.openxmlformats-officedocument.spreadsheetml.printerSettings">
        <DigestMethod Algorithm="http://www.w3.org/2001/04/xmlenc#sha256"/>
        <DigestValue>4sf+1AWluvbpxJKPd2Oye0vW/vjaIC4T1BxgDzXmoXg=</DigestValue>
      </Reference>
      <Reference URI="/xl/printerSettings/printerSettings183.bin?ContentType=application/vnd.openxmlformats-officedocument.spreadsheetml.printerSettings">
        <DigestMethod Algorithm="http://www.w3.org/2001/04/xmlenc#sha256"/>
        <DigestValue>1easXUpors9wW02Nqy5x8cLEF/3ZKBH0i2lLjO2Zsk8=</DigestValue>
      </Reference>
      <Reference URI="/xl/printerSettings/printerSettings184.bin?ContentType=application/vnd.openxmlformats-officedocument.spreadsheetml.printerSettings">
        <DigestMethod Algorithm="http://www.w3.org/2001/04/xmlenc#sha256"/>
        <DigestValue>4sf+1AWluvbpxJKPd2Oye0vW/vjaIC4T1BxgDzXmoXg=</DigestValue>
      </Reference>
      <Reference URI="/xl/printerSettings/printerSettings185.bin?ContentType=application/vnd.openxmlformats-officedocument.spreadsheetml.printerSettings">
        <DigestMethod Algorithm="http://www.w3.org/2001/04/xmlenc#sha256"/>
        <DigestValue>AOaDuHtsifCB+3mFVZaFSjZ2jbySMm3+Pey0DhdCrvo=</DigestValue>
      </Reference>
      <Reference URI="/xl/printerSettings/printerSettings186.bin?ContentType=application/vnd.openxmlformats-officedocument.spreadsheetml.printerSettings">
        <DigestMethod Algorithm="http://www.w3.org/2001/04/xmlenc#sha256"/>
        <DigestValue>AOaDuHtsifCB+3mFVZaFSjZ2jbySMm3+Pey0DhdCrvo=</DigestValue>
      </Reference>
      <Reference URI="/xl/printerSettings/printerSettings187.bin?ContentType=application/vnd.openxmlformats-officedocument.spreadsheetml.printerSettings">
        <DigestMethod Algorithm="http://www.w3.org/2001/04/xmlenc#sha256"/>
        <DigestValue>4sf+1AWluvbpxJKPd2Oye0vW/vjaIC4T1BxgDzXmoXg=</DigestValue>
      </Reference>
      <Reference URI="/xl/printerSettings/printerSettings188.bin?ContentType=application/vnd.openxmlformats-officedocument.spreadsheetml.printerSettings">
        <DigestMethod Algorithm="http://www.w3.org/2001/04/xmlenc#sha256"/>
        <DigestValue>4sf+1AWluvbpxJKPd2Oye0vW/vjaIC4T1BxgDzXmoXg=</DigestValue>
      </Reference>
      <Reference URI="/xl/printerSettings/printerSettings189.bin?ContentType=application/vnd.openxmlformats-officedocument.spreadsheetml.printerSettings">
        <DigestMethod Algorithm="http://www.w3.org/2001/04/xmlenc#sha256"/>
        <DigestValue>4sf+1AWluvbpxJKPd2Oye0vW/vjaIC4T1BxgDzXmoXg=</DigestValue>
      </Reference>
      <Reference URI="/xl/printerSettings/printerSettings19.bin?ContentType=application/vnd.openxmlformats-officedocument.spreadsheetml.printerSettings">
        <DigestMethod Algorithm="http://www.w3.org/2001/04/xmlenc#sha256"/>
        <DigestValue>4sf+1AWluvbpxJKPd2Oye0vW/vjaIC4T1BxgDzXmoXg=</DigestValue>
      </Reference>
      <Reference URI="/xl/printerSettings/printerSettings190.bin?ContentType=application/vnd.openxmlformats-officedocument.spreadsheetml.printerSettings">
        <DigestMethod Algorithm="http://www.w3.org/2001/04/xmlenc#sha256"/>
        <DigestValue>4sf+1AWluvbpxJKPd2Oye0vW/vjaIC4T1BxgDzXmoXg=</DigestValue>
      </Reference>
      <Reference URI="/xl/printerSettings/printerSettings191.bin?ContentType=application/vnd.openxmlformats-officedocument.spreadsheetml.printerSettings">
        <DigestMethod Algorithm="http://www.w3.org/2001/04/xmlenc#sha256"/>
        <DigestValue>4sf+1AWluvbpxJKPd2Oye0vW/vjaIC4T1BxgDzXmoXg=</DigestValue>
      </Reference>
      <Reference URI="/xl/printerSettings/printerSettings192.bin?ContentType=application/vnd.openxmlformats-officedocument.spreadsheetml.printerSettings">
        <DigestMethod Algorithm="http://www.w3.org/2001/04/xmlenc#sha256"/>
        <DigestValue>AOaDuHtsifCB+3mFVZaFSjZ2jbySMm3+Pey0DhdCrvo=</DigestValue>
      </Reference>
      <Reference URI="/xl/printerSettings/printerSettings193.bin?ContentType=application/vnd.openxmlformats-officedocument.spreadsheetml.printerSettings">
        <DigestMethod Algorithm="http://www.w3.org/2001/04/xmlenc#sha256"/>
        <DigestValue>4sf+1AWluvbpxJKPd2Oye0vW/vjaIC4T1BxgDzXmoXg=</DigestValue>
      </Reference>
      <Reference URI="/xl/printerSettings/printerSettings194.bin?ContentType=application/vnd.openxmlformats-officedocument.spreadsheetml.printerSettings">
        <DigestMethod Algorithm="http://www.w3.org/2001/04/xmlenc#sha256"/>
        <DigestValue>1easXUpors9wW02Nqy5x8cLEF/3ZKBH0i2lLjO2Zsk8=</DigestValue>
      </Reference>
      <Reference URI="/xl/printerSettings/printerSettings195.bin?ContentType=application/vnd.openxmlformats-officedocument.spreadsheetml.printerSettings">
        <DigestMethod Algorithm="http://www.w3.org/2001/04/xmlenc#sha256"/>
        <DigestValue>6HGumsjBk9X1CzCPpkG1pJTBdVyGv7gAJ+RWNO+yDTc=</DigestValue>
      </Reference>
      <Reference URI="/xl/printerSettings/printerSettings196.bin?ContentType=application/vnd.openxmlformats-officedocument.spreadsheetml.printerSettings">
        <DigestMethod Algorithm="http://www.w3.org/2001/04/xmlenc#sha256"/>
        <DigestValue>4sf+1AWluvbpxJKPd2Oye0vW/vjaIC4T1BxgDzXmoXg=</DigestValue>
      </Reference>
      <Reference URI="/xl/printerSettings/printerSettings197.bin?ContentType=application/vnd.openxmlformats-officedocument.spreadsheetml.printerSettings">
        <DigestMethod Algorithm="http://www.w3.org/2001/04/xmlenc#sha256"/>
        <DigestValue>4sf+1AWluvbpxJKPd2Oye0vW/vjaIC4T1BxgDzXmoXg=</DigestValue>
      </Reference>
      <Reference URI="/xl/printerSettings/printerSettings198.bin?ContentType=application/vnd.openxmlformats-officedocument.spreadsheetml.printerSettings">
        <DigestMethod Algorithm="http://www.w3.org/2001/04/xmlenc#sha256"/>
        <DigestValue>6HGumsjBk9X1CzCPpkG1pJTBdVyGv7gAJ+RWNO+yDTc=</DigestValue>
      </Reference>
      <Reference URI="/xl/printerSettings/printerSettings199.bin?ContentType=application/vnd.openxmlformats-officedocument.spreadsheetml.printerSettings">
        <DigestMethod Algorithm="http://www.w3.org/2001/04/xmlenc#sha256"/>
        <DigestValue>+n5QTe6/grUf3JPx5J0xBRGlKRI8XimZKbgxCQVlTOM=</DigestValue>
      </Reference>
      <Reference URI="/xl/printerSettings/printerSettings2.bin?ContentType=application/vnd.openxmlformats-officedocument.spreadsheetml.printerSettings">
        <DigestMethod Algorithm="http://www.w3.org/2001/04/xmlenc#sha256"/>
        <DigestValue>AOaDuHtsifCB+3mFVZaFSjZ2jbySMm3+Pey0DhdCrvo=</DigestValue>
      </Reference>
      <Reference URI="/xl/printerSettings/printerSettings20.bin?ContentType=application/vnd.openxmlformats-officedocument.spreadsheetml.printerSettings">
        <DigestMethod Algorithm="http://www.w3.org/2001/04/xmlenc#sha256"/>
        <DigestValue>1easXUpors9wW02Nqy5x8cLEF/3ZKBH0i2lLjO2Zsk8=</DigestValue>
      </Reference>
      <Reference URI="/xl/printerSettings/printerSettings200.bin?ContentType=application/vnd.openxmlformats-officedocument.spreadsheetml.printerSettings">
        <DigestMethod Algorithm="http://www.w3.org/2001/04/xmlenc#sha256"/>
        <DigestValue>k5z4QFvXyp5vMq4FDANuvQxvNZ735cuotFRYxi91M4M=</DigestValue>
      </Reference>
      <Reference URI="/xl/printerSettings/printerSettings201.bin?ContentType=application/vnd.openxmlformats-officedocument.spreadsheetml.printerSettings">
        <DigestMethod Algorithm="http://www.w3.org/2001/04/xmlenc#sha256"/>
        <DigestValue>6HGumsjBk9X1CzCPpkG1pJTBdVyGv7gAJ+RWNO+yDTc=</DigestValue>
      </Reference>
      <Reference URI="/xl/printerSettings/printerSettings202.bin?ContentType=application/vnd.openxmlformats-officedocument.spreadsheetml.printerSettings">
        <DigestMethod Algorithm="http://www.w3.org/2001/04/xmlenc#sha256"/>
        <DigestValue>6HGumsjBk9X1CzCPpkG1pJTBdVyGv7gAJ+RWNO+yDTc=</DigestValue>
      </Reference>
      <Reference URI="/xl/printerSettings/printerSettings203.bin?ContentType=application/vnd.openxmlformats-officedocument.spreadsheetml.printerSettings">
        <DigestMethod Algorithm="http://www.w3.org/2001/04/xmlenc#sha256"/>
        <DigestValue>6HGumsjBk9X1CzCPpkG1pJTBdVyGv7gAJ+RWNO+yDTc=</DigestValue>
      </Reference>
      <Reference URI="/xl/printerSettings/printerSettings204.bin?ContentType=application/vnd.openxmlformats-officedocument.spreadsheetml.printerSettings">
        <DigestMethod Algorithm="http://www.w3.org/2001/04/xmlenc#sha256"/>
        <DigestValue>6HGumsjBk9X1CzCPpkG1pJTBdVyGv7gAJ+RWNO+yDTc=</DigestValue>
      </Reference>
      <Reference URI="/xl/printerSettings/printerSettings205.bin?ContentType=application/vnd.openxmlformats-officedocument.spreadsheetml.printerSettings">
        <DigestMethod Algorithm="http://www.w3.org/2001/04/xmlenc#sha256"/>
        <DigestValue>6HGumsjBk9X1CzCPpkG1pJTBdVyGv7gAJ+RWNO+yDTc=</DigestValue>
      </Reference>
      <Reference URI="/xl/printerSettings/printerSettings206.bin?ContentType=application/vnd.openxmlformats-officedocument.spreadsheetml.printerSettings">
        <DigestMethod Algorithm="http://www.w3.org/2001/04/xmlenc#sha256"/>
        <DigestValue>6HGumsjBk9X1CzCPpkG1pJTBdVyGv7gAJ+RWNO+yDTc=</DigestValue>
      </Reference>
      <Reference URI="/xl/printerSettings/printerSettings207.bin?ContentType=application/vnd.openxmlformats-officedocument.spreadsheetml.printerSettings">
        <DigestMethod Algorithm="http://www.w3.org/2001/04/xmlenc#sha256"/>
        <DigestValue>6HGumsjBk9X1CzCPpkG1pJTBdVyGv7gAJ+RWNO+yDTc=</DigestValue>
      </Reference>
      <Reference URI="/xl/printerSettings/printerSettings208.bin?ContentType=application/vnd.openxmlformats-officedocument.spreadsheetml.printerSettings">
        <DigestMethod Algorithm="http://www.w3.org/2001/04/xmlenc#sha256"/>
        <DigestValue>4sf+1AWluvbpxJKPd2Oye0vW/vjaIC4T1BxgDzXmoXg=</DigestValue>
      </Reference>
      <Reference URI="/xl/printerSettings/printerSettings209.bin?ContentType=application/vnd.openxmlformats-officedocument.spreadsheetml.printerSettings">
        <DigestMethod Algorithm="http://www.w3.org/2001/04/xmlenc#sha256"/>
        <DigestValue>6HGumsjBk9X1CzCPpkG1pJTBdVyGv7gAJ+RWNO+yDTc=</DigestValue>
      </Reference>
      <Reference URI="/xl/printerSettings/printerSettings21.bin?ContentType=application/vnd.openxmlformats-officedocument.spreadsheetml.printerSettings">
        <DigestMethod Algorithm="http://www.w3.org/2001/04/xmlenc#sha256"/>
        <DigestValue>6HGumsjBk9X1CzCPpkG1pJTBdVyGv7gAJ+RWNO+yDTc=</DigestValue>
      </Reference>
      <Reference URI="/xl/printerSettings/printerSettings210.bin?ContentType=application/vnd.openxmlformats-officedocument.spreadsheetml.printerSettings">
        <DigestMethod Algorithm="http://www.w3.org/2001/04/xmlenc#sha256"/>
        <DigestValue>6HGumsjBk9X1CzCPpkG1pJTBdVyGv7gAJ+RWNO+yDTc=</DigestValue>
      </Reference>
      <Reference URI="/xl/printerSettings/printerSettings211.bin?ContentType=application/vnd.openxmlformats-officedocument.spreadsheetml.printerSettings">
        <DigestMethod Algorithm="http://www.w3.org/2001/04/xmlenc#sha256"/>
        <DigestValue>6HGumsjBk9X1CzCPpkG1pJTBdVyGv7gAJ+RWNO+yDTc=</DigestValue>
      </Reference>
      <Reference URI="/xl/printerSettings/printerSettings212.bin?ContentType=application/vnd.openxmlformats-officedocument.spreadsheetml.printerSettings">
        <DigestMethod Algorithm="http://www.w3.org/2001/04/xmlenc#sha256"/>
        <DigestValue>4sf+1AWluvbpxJKPd2Oye0vW/vjaIC4T1BxgDzXmoXg=</DigestValue>
      </Reference>
      <Reference URI="/xl/printerSettings/printerSettings213.bin?ContentType=application/vnd.openxmlformats-officedocument.spreadsheetml.printerSettings">
        <DigestMethod Algorithm="http://www.w3.org/2001/04/xmlenc#sha256"/>
        <DigestValue>6HGumsjBk9X1CzCPpkG1pJTBdVyGv7gAJ+RWNO+yDTc=</DigestValue>
      </Reference>
      <Reference URI="/xl/printerSettings/printerSettings214.bin?ContentType=application/vnd.openxmlformats-officedocument.spreadsheetml.printerSettings">
        <DigestMethod Algorithm="http://www.w3.org/2001/04/xmlenc#sha256"/>
        <DigestValue>4sf+1AWluvbpxJKPd2Oye0vW/vjaIC4T1BxgDzXmoXg=</DigestValue>
      </Reference>
      <Reference URI="/xl/printerSettings/printerSettings215.bin?ContentType=application/vnd.openxmlformats-officedocument.spreadsheetml.printerSettings">
        <DigestMethod Algorithm="http://www.w3.org/2001/04/xmlenc#sha256"/>
        <DigestValue>1easXUpors9wW02Nqy5x8cLEF/3ZKBH0i2lLjO2Zsk8=</DigestValue>
      </Reference>
      <Reference URI="/xl/printerSettings/printerSettings216.bin?ContentType=application/vnd.openxmlformats-officedocument.spreadsheetml.printerSettings">
        <DigestMethod Algorithm="http://www.w3.org/2001/04/xmlenc#sha256"/>
        <DigestValue>4sf+1AWluvbpxJKPd2Oye0vW/vjaIC4T1BxgDzXmoXg=</DigestValue>
      </Reference>
      <Reference URI="/xl/printerSettings/printerSettings217.bin?ContentType=application/vnd.openxmlformats-officedocument.spreadsheetml.printerSettings">
        <DigestMethod Algorithm="http://www.w3.org/2001/04/xmlenc#sha256"/>
        <DigestValue>AOaDuHtsifCB+3mFVZaFSjZ2jbySMm3+Pey0DhdCrvo=</DigestValue>
      </Reference>
      <Reference URI="/xl/printerSettings/printerSettings218.bin?ContentType=application/vnd.openxmlformats-officedocument.spreadsheetml.printerSettings">
        <DigestMethod Algorithm="http://www.w3.org/2001/04/xmlenc#sha256"/>
        <DigestValue>AOaDuHtsifCB+3mFVZaFSjZ2jbySMm3+Pey0DhdCrvo=</DigestValue>
      </Reference>
      <Reference URI="/xl/printerSettings/printerSettings219.bin?ContentType=application/vnd.openxmlformats-officedocument.spreadsheetml.printerSettings">
        <DigestMethod Algorithm="http://www.w3.org/2001/04/xmlenc#sha256"/>
        <DigestValue>4sf+1AWluvbpxJKPd2Oye0vW/vjaIC4T1BxgDzXmoXg=</DigestValue>
      </Reference>
      <Reference URI="/xl/printerSettings/printerSettings22.bin?ContentType=application/vnd.openxmlformats-officedocument.spreadsheetml.printerSettings">
        <DigestMethod Algorithm="http://www.w3.org/2001/04/xmlenc#sha256"/>
        <DigestValue>4sf+1AWluvbpxJKPd2Oye0vW/vjaIC4T1BxgDzXmoXg=</DigestValue>
      </Reference>
      <Reference URI="/xl/printerSettings/printerSettings220.bin?ContentType=application/vnd.openxmlformats-officedocument.spreadsheetml.printerSettings">
        <DigestMethod Algorithm="http://www.w3.org/2001/04/xmlenc#sha256"/>
        <DigestValue>4sf+1AWluvbpxJKPd2Oye0vW/vjaIC4T1BxgDzXmoXg=</DigestValue>
      </Reference>
      <Reference URI="/xl/printerSettings/printerSettings221.bin?ContentType=application/vnd.openxmlformats-officedocument.spreadsheetml.printerSettings">
        <DigestMethod Algorithm="http://www.w3.org/2001/04/xmlenc#sha256"/>
        <DigestValue>4sf+1AWluvbpxJKPd2Oye0vW/vjaIC4T1BxgDzXmoXg=</DigestValue>
      </Reference>
      <Reference URI="/xl/printerSettings/printerSettings222.bin?ContentType=application/vnd.openxmlformats-officedocument.spreadsheetml.printerSettings">
        <DigestMethod Algorithm="http://www.w3.org/2001/04/xmlenc#sha256"/>
        <DigestValue>4sf+1AWluvbpxJKPd2Oye0vW/vjaIC4T1BxgDzXmoXg=</DigestValue>
      </Reference>
      <Reference URI="/xl/printerSettings/printerSettings223.bin?ContentType=application/vnd.openxmlformats-officedocument.spreadsheetml.printerSettings">
        <DigestMethod Algorithm="http://www.w3.org/2001/04/xmlenc#sha256"/>
        <DigestValue>4sf+1AWluvbpxJKPd2Oye0vW/vjaIC4T1BxgDzXmoXg=</DigestValue>
      </Reference>
      <Reference URI="/xl/printerSettings/printerSettings224.bin?ContentType=application/vnd.openxmlformats-officedocument.spreadsheetml.printerSettings">
        <DigestMethod Algorithm="http://www.w3.org/2001/04/xmlenc#sha256"/>
        <DigestValue>AOaDuHtsifCB+3mFVZaFSjZ2jbySMm3+Pey0DhdCrvo=</DigestValue>
      </Reference>
      <Reference URI="/xl/printerSettings/printerSettings225.bin?ContentType=application/vnd.openxmlformats-officedocument.spreadsheetml.printerSettings">
        <DigestMethod Algorithm="http://www.w3.org/2001/04/xmlenc#sha256"/>
        <DigestValue>4sf+1AWluvbpxJKPd2Oye0vW/vjaIC4T1BxgDzXmoXg=</DigestValue>
      </Reference>
      <Reference URI="/xl/printerSettings/printerSettings226.bin?ContentType=application/vnd.openxmlformats-officedocument.spreadsheetml.printerSettings">
        <DigestMethod Algorithm="http://www.w3.org/2001/04/xmlenc#sha256"/>
        <DigestValue>1easXUpors9wW02Nqy5x8cLEF/3ZKBH0i2lLjO2Zsk8=</DigestValue>
      </Reference>
      <Reference URI="/xl/printerSettings/printerSettings227.bin?ContentType=application/vnd.openxmlformats-officedocument.spreadsheetml.printerSettings">
        <DigestMethod Algorithm="http://www.w3.org/2001/04/xmlenc#sha256"/>
        <DigestValue>4sf+1AWluvbpxJKPd2Oye0vW/vjaIC4T1BxgDzXmoXg=</DigestValue>
      </Reference>
      <Reference URI="/xl/printerSettings/printerSettings228.bin?ContentType=application/vnd.openxmlformats-officedocument.spreadsheetml.printerSettings">
        <DigestMethod Algorithm="http://www.w3.org/2001/04/xmlenc#sha256"/>
        <DigestValue>4sf+1AWluvbpxJKPd2Oye0vW/vjaIC4T1BxgDzXmoXg=</DigestValue>
      </Reference>
      <Reference URI="/xl/printerSettings/printerSettings229.bin?ContentType=application/vnd.openxmlformats-officedocument.spreadsheetml.printerSettings">
        <DigestMethod Algorithm="http://www.w3.org/2001/04/xmlenc#sha256"/>
        <DigestValue>+n5QTe6/grUf3JPx5J0xBRGlKRI8XimZKbgxCQVlTOM=</DigestValue>
      </Reference>
      <Reference URI="/xl/printerSettings/printerSettings23.bin?ContentType=application/vnd.openxmlformats-officedocument.spreadsheetml.printerSettings">
        <DigestMethod Algorithm="http://www.w3.org/2001/04/xmlenc#sha256"/>
        <DigestValue>4sf+1AWluvbpxJKPd2Oye0vW/vjaIC4T1BxgDzXmoXg=</DigestValue>
      </Reference>
      <Reference URI="/xl/printerSettings/printerSettings230.bin?ContentType=application/vnd.openxmlformats-officedocument.spreadsheetml.printerSettings">
        <DigestMethod Algorithm="http://www.w3.org/2001/04/xmlenc#sha256"/>
        <DigestValue>6HGumsjBk9X1CzCPpkG1pJTBdVyGv7gAJ+RWNO+yDTc=</DigestValue>
      </Reference>
      <Reference URI="/xl/printerSettings/printerSettings231.bin?ContentType=application/vnd.openxmlformats-officedocument.spreadsheetml.printerSettings">
        <DigestMethod Algorithm="http://www.w3.org/2001/04/xmlenc#sha256"/>
        <DigestValue>6HGumsjBk9X1CzCPpkG1pJTBdVyGv7gAJ+RWNO+yDTc=</DigestValue>
      </Reference>
      <Reference URI="/xl/printerSettings/printerSettings232.bin?ContentType=application/vnd.openxmlformats-officedocument.spreadsheetml.printerSettings">
        <DigestMethod Algorithm="http://www.w3.org/2001/04/xmlenc#sha256"/>
        <DigestValue>4sf+1AWluvbpxJKPd2Oye0vW/vjaIC4T1BxgDzXmoXg=</DigestValue>
      </Reference>
      <Reference URI="/xl/printerSettings/printerSettings233.bin?ContentType=application/vnd.openxmlformats-officedocument.spreadsheetml.printerSettings">
        <DigestMethod Algorithm="http://www.w3.org/2001/04/xmlenc#sha256"/>
        <DigestValue>4sf+1AWluvbpxJKPd2Oye0vW/vjaIC4T1BxgDzXmoXg=</DigestValue>
      </Reference>
      <Reference URI="/xl/printerSettings/printerSettings234.bin?ContentType=application/vnd.openxmlformats-officedocument.spreadsheetml.printerSettings">
        <DigestMethod Algorithm="http://www.w3.org/2001/04/xmlenc#sha256"/>
        <DigestValue>4sf+1AWluvbpxJKPd2Oye0vW/vjaIC4T1BxgDzXmoXg=</DigestValue>
      </Reference>
      <Reference URI="/xl/printerSettings/printerSettings235.bin?ContentType=application/vnd.openxmlformats-officedocument.spreadsheetml.printerSettings">
        <DigestMethod Algorithm="http://www.w3.org/2001/04/xmlenc#sha256"/>
        <DigestValue>1easXUpors9wW02Nqy5x8cLEF/3ZKBH0i2lLjO2Zsk8=</DigestValue>
      </Reference>
      <Reference URI="/xl/printerSettings/printerSettings236.bin?ContentType=application/vnd.openxmlformats-officedocument.spreadsheetml.printerSettings">
        <DigestMethod Algorithm="http://www.w3.org/2001/04/xmlenc#sha256"/>
        <DigestValue>4sf+1AWluvbpxJKPd2Oye0vW/vjaIC4T1BxgDzXmoXg=</DigestValue>
      </Reference>
      <Reference URI="/xl/printerSettings/printerSettings237.bin?ContentType=application/vnd.openxmlformats-officedocument.spreadsheetml.printerSettings">
        <DigestMethod Algorithm="http://www.w3.org/2001/04/xmlenc#sha256"/>
        <DigestValue>AOaDuHtsifCB+3mFVZaFSjZ2jbySMm3+Pey0DhdCrvo=</DigestValue>
      </Reference>
      <Reference URI="/xl/printerSettings/printerSettings238.bin?ContentType=application/vnd.openxmlformats-officedocument.spreadsheetml.printerSettings">
        <DigestMethod Algorithm="http://www.w3.org/2001/04/xmlenc#sha256"/>
        <DigestValue>AOaDuHtsifCB+3mFVZaFSjZ2jbySMm3+Pey0DhdCrvo=</DigestValue>
      </Reference>
      <Reference URI="/xl/printerSettings/printerSettings239.bin?ContentType=application/vnd.openxmlformats-officedocument.spreadsheetml.printerSettings">
        <DigestMethod Algorithm="http://www.w3.org/2001/04/xmlenc#sha256"/>
        <DigestValue>4sf+1AWluvbpxJKPd2Oye0vW/vjaIC4T1BxgDzXmoXg=</DigestValue>
      </Reference>
      <Reference URI="/xl/printerSettings/printerSettings24.bin?ContentType=application/vnd.openxmlformats-officedocument.spreadsheetml.printerSettings">
        <DigestMethod Algorithm="http://www.w3.org/2001/04/xmlenc#sha256"/>
        <DigestValue>6HGumsjBk9X1CzCPpkG1pJTBdVyGv7gAJ+RWNO+yDTc=</DigestValue>
      </Reference>
      <Reference URI="/xl/printerSettings/printerSettings240.bin?ContentType=application/vnd.openxmlformats-officedocument.spreadsheetml.printerSettings">
        <DigestMethod Algorithm="http://www.w3.org/2001/04/xmlenc#sha256"/>
        <DigestValue>4sf+1AWluvbpxJKPd2Oye0vW/vjaIC4T1BxgDzXmoXg=</DigestValue>
      </Reference>
      <Reference URI="/xl/printerSettings/printerSettings241.bin?ContentType=application/vnd.openxmlformats-officedocument.spreadsheetml.printerSettings">
        <DigestMethod Algorithm="http://www.w3.org/2001/04/xmlenc#sha256"/>
        <DigestValue>4sf+1AWluvbpxJKPd2Oye0vW/vjaIC4T1BxgDzXmoXg=</DigestValue>
      </Reference>
      <Reference URI="/xl/printerSettings/printerSettings242.bin?ContentType=application/vnd.openxmlformats-officedocument.spreadsheetml.printerSettings">
        <DigestMethod Algorithm="http://www.w3.org/2001/04/xmlenc#sha256"/>
        <DigestValue>4sf+1AWluvbpxJKPd2Oye0vW/vjaIC4T1BxgDzXmoXg=</DigestValue>
      </Reference>
      <Reference URI="/xl/printerSettings/printerSettings243.bin?ContentType=application/vnd.openxmlformats-officedocument.spreadsheetml.printerSettings">
        <DigestMethod Algorithm="http://www.w3.org/2001/04/xmlenc#sha256"/>
        <DigestValue>4sf+1AWluvbpxJKPd2Oye0vW/vjaIC4T1BxgDzXmoXg=</DigestValue>
      </Reference>
      <Reference URI="/xl/printerSettings/printerSettings244.bin?ContentType=application/vnd.openxmlformats-officedocument.spreadsheetml.printerSettings">
        <DigestMethod Algorithm="http://www.w3.org/2001/04/xmlenc#sha256"/>
        <DigestValue>AOaDuHtsifCB+3mFVZaFSjZ2jbySMm3+Pey0DhdCrvo=</DigestValue>
      </Reference>
      <Reference URI="/xl/printerSettings/printerSettings245.bin?ContentType=application/vnd.openxmlformats-officedocument.spreadsheetml.printerSettings">
        <DigestMethod Algorithm="http://www.w3.org/2001/04/xmlenc#sha256"/>
        <DigestValue>4sf+1AWluvbpxJKPd2Oye0vW/vjaIC4T1BxgDzXmoXg=</DigestValue>
      </Reference>
      <Reference URI="/xl/printerSettings/printerSettings246.bin?ContentType=application/vnd.openxmlformats-officedocument.spreadsheetml.printerSettings">
        <DigestMethod Algorithm="http://www.w3.org/2001/04/xmlenc#sha256"/>
        <DigestValue>1easXUpors9wW02Nqy5x8cLEF/3ZKBH0i2lLjO2Zsk8=</DigestValue>
      </Reference>
      <Reference URI="/xl/printerSettings/printerSettings247.bin?ContentType=application/vnd.openxmlformats-officedocument.spreadsheetml.printerSettings">
        <DigestMethod Algorithm="http://www.w3.org/2001/04/xmlenc#sha256"/>
        <DigestValue>4sf+1AWluvbpxJKPd2Oye0vW/vjaIC4T1BxgDzXmoXg=</DigestValue>
      </Reference>
      <Reference URI="/xl/printerSettings/printerSettings248.bin?ContentType=application/vnd.openxmlformats-officedocument.spreadsheetml.printerSettings">
        <DigestMethod Algorithm="http://www.w3.org/2001/04/xmlenc#sha256"/>
        <DigestValue>4sf+1AWluvbpxJKPd2Oye0vW/vjaIC4T1BxgDzXmoXg=</DigestValue>
      </Reference>
      <Reference URI="/xl/printerSettings/printerSettings249.bin?ContentType=application/vnd.openxmlformats-officedocument.spreadsheetml.printerSettings">
        <DigestMethod Algorithm="http://www.w3.org/2001/04/xmlenc#sha256"/>
        <DigestValue>+n5QTe6/grUf3JPx5J0xBRGlKRI8XimZKbgxCQVlTOM=</DigestValue>
      </Reference>
      <Reference URI="/xl/printerSettings/printerSettings25.bin?ContentType=application/vnd.openxmlformats-officedocument.spreadsheetml.printerSettings">
        <DigestMethod Algorithm="http://www.w3.org/2001/04/xmlenc#sha256"/>
        <DigestValue>+n5QTe6/grUf3JPx5J0xBRGlKRI8XimZKbgxCQVlTOM=</DigestValue>
      </Reference>
      <Reference URI="/xl/printerSettings/printerSettings250.bin?ContentType=application/vnd.openxmlformats-officedocument.spreadsheetml.printerSettings">
        <DigestMethod Algorithm="http://www.w3.org/2001/04/xmlenc#sha256"/>
        <DigestValue>4sf+1AWluvbpxJKPd2Oye0vW/vjaIC4T1BxgDzXmoXg=</DigestValue>
      </Reference>
      <Reference URI="/xl/printerSettings/printerSettings251.bin?ContentType=application/vnd.openxmlformats-officedocument.spreadsheetml.printerSettings">
        <DigestMethod Algorithm="http://www.w3.org/2001/04/xmlenc#sha256"/>
        <DigestValue>4sf+1AWluvbpxJKPd2Oye0vW/vjaIC4T1BxgDzXmoXg=</DigestValue>
      </Reference>
      <Reference URI="/xl/printerSettings/printerSettings252.bin?ContentType=application/vnd.openxmlformats-officedocument.spreadsheetml.printerSettings">
        <DigestMethod Algorithm="http://www.w3.org/2001/04/xmlenc#sha256"/>
        <DigestValue>4sf+1AWluvbpxJKPd2Oye0vW/vjaIC4T1BxgDzXmoXg=</DigestValue>
      </Reference>
      <Reference URI="/xl/printerSettings/printerSettings253.bin?ContentType=application/vnd.openxmlformats-officedocument.spreadsheetml.printerSettings">
        <DigestMethod Algorithm="http://www.w3.org/2001/04/xmlenc#sha256"/>
        <DigestValue>1easXUpors9wW02Nqy5x8cLEF/3ZKBH0i2lLjO2Zsk8=</DigestValue>
      </Reference>
      <Reference URI="/xl/printerSettings/printerSettings254.bin?ContentType=application/vnd.openxmlformats-officedocument.spreadsheetml.printerSettings">
        <DigestMethod Algorithm="http://www.w3.org/2001/04/xmlenc#sha256"/>
        <DigestValue>4sf+1AWluvbpxJKPd2Oye0vW/vjaIC4T1BxgDzXmoXg=</DigestValue>
      </Reference>
      <Reference URI="/xl/printerSettings/printerSettings255.bin?ContentType=application/vnd.openxmlformats-officedocument.spreadsheetml.printerSettings">
        <DigestMethod Algorithm="http://www.w3.org/2001/04/xmlenc#sha256"/>
        <DigestValue>AOaDuHtsifCB+3mFVZaFSjZ2jbySMm3+Pey0DhdCrvo=</DigestValue>
      </Reference>
      <Reference URI="/xl/printerSettings/printerSettings256.bin?ContentType=application/vnd.openxmlformats-officedocument.spreadsheetml.printerSettings">
        <DigestMethod Algorithm="http://www.w3.org/2001/04/xmlenc#sha256"/>
        <DigestValue>AOaDuHtsifCB+3mFVZaFSjZ2jbySMm3+Pey0DhdCrvo=</DigestValue>
      </Reference>
      <Reference URI="/xl/printerSettings/printerSettings257.bin?ContentType=application/vnd.openxmlformats-officedocument.spreadsheetml.printerSettings">
        <DigestMethod Algorithm="http://www.w3.org/2001/04/xmlenc#sha256"/>
        <DigestValue>4sf+1AWluvbpxJKPd2Oye0vW/vjaIC4T1BxgDzXmoXg=</DigestValue>
      </Reference>
      <Reference URI="/xl/printerSettings/printerSettings258.bin?ContentType=application/vnd.openxmlformats-officedocument.spreadsheetml.printerSettings">
        <DigestMethod Algorithm="http://www.w3.org/2001/04/xmlenc#sha256"/>
        <DigestValue>4sf+1AWluvbpxJKPd2Oye0vW/vjaIC4T1BxgDzXmoXg=</DigestValue>
      </Reference>
      <Reference URI="/xl/printerSettings/printerSettings259.bin?ContentType=application/vnd.openxmlformats-officedocument.spreadsheetml.printerSettings">
        <DigestMethod Algorithm="http://www.w3.org/2001/04/xmlenc#sha256"/>
        <DigestValue>4sf+1AWluvbpxJKPd2Oye0vW/vjaIC4T1BxgDzXmoXg=</DigestValue>
      </Reference>
      <Reference URI="/xl/printerSettings/printerSettings26.bin?ContentType=application/vnd.openxmlformats-officedocument.spreadsheetml.printerSettings">
        <DigestMethod Algorithm="http://www.w3.org/2001/04/xmlenc#sha256"/>
        <DigestValue>k5z4QFvXyp5vMq4FDANuvQxvNZ735cuotFRYxi91M4M=</DigestValue>
      </Reference>
      <Reference URI="/xl/printerSettings/printerSettings260.bin?ContentType=application/vnd.openxmlformats-officedocument.spreadsheetml.printerSettings">
        <DigestMethod Algorithm="http://www.w3.org/2001/04/xmlenc#sha256"/>
        <DigestValue>4sf+1AWluvbpxJKPd2Oye0vW/vjaIC4T1BxgDzXmoXg=</DigestValue>
      </Reference>
      <Reference URI="/xl/printerSettings/printerSettings261.bin?ContentType=application/vnd.openxmlformats-officedocument.spreadsheetml.printerSettings">
        <DigestMethod Algorithm="http://www.w3.org/2001/04/xmlenc#sha256"/>
        <DigestValue>4sf+1AWluvbpxJKPd2Oye0vW/vjaIC4T1BxgDzXmoXg=</DigestValue>
      </Reference>
      <Reference URI="/xl/printerSettings/printerSettings262.bin?ContentType=application/vnd.openxmlformats-officedocument.spreadsheetml.printerSettings">
        <DigestMethod Algorithm="http://www.w3.org/2001/04/xmlenc#sha256"/>
        <DigestValue>AOaDuHtsifCB+3mFVZaFSjZ2jbySMm3+Pey0DhdCrvo=</DigestValue>
      </Reference>
      <Reference URI="/xl/printerSettings/printerSettings263.bin?ContentType=application/vnd.openxmlformats-officedocument.spreadsheetml.printerSettings">
        <DigestMethod Algorithm="http://www.w3.org/2001/04/xmlenc#sha256"/>
        <DigestValue>4sf+1AWluvbpxJKPd2Oye0vW/vjaIC4T1BxgDzXmoXg=</DigestValue>
      </Reference>
      <Reference URI="/xl/printerSettings/printerSettings264.bin?ContentType=application/vnd.openxmlformats-officedocument.spreadsheetml.printerSettings">
        <DigestMethod Algorithm="http://www.w3.org/2001/04/xmlenc#sha256"/>
        <DigestValue>1easXUpors9wW02Nqy5x8cLEF/3ZKBH0i2lLjO2Zsk8=</DigestValue>
      </Reference>
      <Reference URI="/xl/printerSettings/printerSettings265.bin?ContentType=application/vnd.openxmlformats-officedocument.spreadsheetml.printerSettings">
        <DigestMethod Algorithm="http://www.w3.org/2001/04/xmlenc#sha256"/>
        <DigestValue>6HGumsjBk9X1CzCPpkG1pJTBdVyGv7gAJ+RWNO+yDTc=</DigestValue>
      </Reference>
      <Reference URI="/xl/printerSettings/printerSettings266.bin?ContentType=application/vnd.openxmlformats-officedocument.spreadsheetml.printerSettings">
        <DigestMethod Algorithm="http://www.w3.org/2001/04/xmlenc#sha256"/>
        <DigestValue>4sf+1AWluvbpxJKPd2Oye0vW/vjaIC4T1BxgDzXmoXg=</DigestValue>
      </Reference>
      <Reference URI="/xl/printerSettings/printerSettings267.bin?ContentType=application/vnd.openxmlformats-officedocument.spreadsheetml.printerSettings">
        <DigestMethod Algorithm="http://www.w3.org/2001/04/xmlenc#sha256"/>
        <DigestValue>4sf+1AWluvbpxJKPd2Oye0vW/vjaIC4T1BxgDzXmoXg=</DigestValue>
      </Reference>
      <Reference URI="/xl/printerSettings/printerSettings268.bin?ContentType=application/vnd.openxmlformats-officedocument.spreadsheetml.printerSettings">
        <DigestMethod Algorithm="http://www.w3.org/2001/04/xmlenc#sha256"/>
        <DigestValue>6HGumsjBk9X1CzCPpkG1pJTBdVyGv7gAJ+RWNO+yDTc=</DigestValue>
      </Reference>
      <Reference URI="/xl/printerSettings/printerSettings269.bin?ContentType=application/vnd.openxmlformats-officedocument.spreadsheetml.printerSettings">
        <DigestMethod Algorithm="http://www.w3.org/2001/04/xmlenc#sha256"/>
        <DigestValue>+n5QTe6/grUf3JPx5J0xBRGlKRI8XimZKbgxCQVlTOM=</DigestValue>
      </Reference>
      <Reference URI="/xl/printerSettings/printerSettings27.bin?ContentType=application/vnd.openxmlformats-officedocument.spreadsheetml.printerSettings">
        <DigestMethod Algorithm="http://www.w3.org/2001/04/xmlenc#sha256"/>
        <DigestValue>6HGumsjBk9X1CzCPpkG1pJTBdVyGv7gAJ+RWNO+yDTc=</DigestValue>
      </Reference>
      <Reference URI="/xl/printerSettings/printerSettings270.bin?ContentType=application/vnd.openxmlformats-officedocument.spreadsheetml.printerSettings">
        <DigestMethod Algorithm="http://www.w3.org/2001/04/xmlenc#sha256"/>
        <DigestValue>k5z4QFvXyp5vMq4FDANuvQxvNZ735cuotFRYxi91M4M=</DigestValue>
      </Reference>
      <Reference URI="/xl/printerSettings/printerSettings271.bin?ContentType=application/vnd.openxmlformats-officedocument.spreadsheetml.printerSettings">
        <DigestMethod Algorithm="http://www.w3.org/2001/04/xmlenc#sha256"/>
        <DigestValue>6HGumsjBk9X1CzCPpkG1pJTBdVyGv7gAJ+RWNO+yDTc=</DigestValue>
      </Reference>
      <Reference URI="/xl/printerSettings/printerSettings272.bin?ContentType=application/vnd.openxmlformats-officedocument.spreadsheetml.printerSettings">
        <DigestMethod Algorithm="http://www.w3.org/2001/04/xmlenc#sha256"/>
        <DigestValue>6HGumsjBk9X1CzCPpkG1pJTBdVyGv7gAJ+RWNO+yDTc=</DigestValue>
      </Reference>
      <Reference URI="/xl/printerSettings/printerSettings273.bin?ContentType=application/vnd.openxmlformats-officedocument.spreadsheetml.printerSettings">
        <DigestMethod Algorithm="http://www.w3.org/2001/04/xmlenc#sha256"/>
        <DigestValue>6HGumsjBk9X1CzCPpkG1pJTBdVyGv7gAJ+RWNO+yDTc=</DigestValue>
      </Reference>
      <Reference URI="/xl/printerSettings/printerSettings274.bin?ContentType=application/vnd.openxmlformats-officedocument.spreadsheetml.printerSettings">
        <DigestMethod Algorithm="http://www.w3.org/2001/04/xmlenc#sha256"/>
        <DigestValue>6HGumsjBk9X1CzCPpkG1pJTBdVyGv7gAJ+RWNO+yDTc=</DigestValue>
      </Reference>
      <Reference URI="/xl/printerSettings/printerSettings275.bin?ContentType=application/vnd.openxmlformats-officedocument.spreadsheetml.printerSettings">
        <DigestMethod Algorithm="http://www.w3.org/2001/04/xmlenc#sha256"/>
        <DigestValue>6HGumsjBk9X1CzCPpkG1pJTBdVyGv7gAJ+RWNO+yDTc=</DigestValue>
      </Reference>
      <Reference URI="/xl/printerSettings/printerSettings276.bin?ContentType=application/vnd.openxmlformats-officedocument.spreadsheetml.printerSettings">
        <DigestMethod Algorithm="http://www.w3.org/2001/04/xmlenc#sha256"/>
        <DigestValue>6HGumsjBk9X1CzCPpkG1pJTBdVyGv7gAJ+RWNO+yDTc=</DigestValue>
      </Reference>
      <Reference URI="/xl/printerSettings/printerSettings277.bin?ContentType=application/vnd.openxmlformats-officedocument.spreadsheetml.printerSettings">
        <DigestMethod Algorithm="http://www.w3.org/2001/04/xmlenc#sha256"/>
        <DigestValue>6HGumsjBk9X1CzCPpkG1pJTBdVyGv7gAJ+RWNO+yDTc=</DigestValue>
      </Reference>
      <Reference URI="/xl/printerSettings/printerSettings278.bin?ContentType=application/vnd.openxmlformats-officedocument.spreadsheetml.printerSettings">
        <DigestMethod Algorithm="http://www.w3.org/2001/04/xmlenc#sha256"/>
        <DigestValue>4sf+1AWluvbpxJKPd2Oye0vW/vjaIC4T1BxgDzXmoXg=</DigestValue>
      </Reference>
      <Reference URI="/xl/printerSettings/printerSettings279.bin?ContentType=application/vnd.openxmlformats-officedocument.spreadsheetml.printerSettings">
        <DigestMethod Algorithm="http://www.w3.org/2001/04/xmlenc#sha256"/>
        <DigestValue>6HGumsjBk9X1CzCPpkG1pJTBdVyGv7gAJ+RWNO+yDTc=</DigestValue>
      </Reference>
      <Reference URI="/xl/printerSettings/printerSettings28.bin?ContentType=application/vnd.openxmlformats-officedocument.spreadsheetml.printerSettings">
        <DigestMethod Algorithm="http://www.w3.org/2001/04/xmlenc#sha256"/>
        <DigestValue>6HGumsjBk9X1CzCPpkG1pJTBdVyGv7gAJ+RWNO+yDTc=</DigestValue>
      </Reference>
      <Reference URI="/xl/printerSettings/printerSettings280.bin?ContentType=application/vnd.openxmlformats-officedocument.spreadsheetml.printerSettings">
        <DigestMethod Algorithm="http://www.w3.org/2001/04/xmlenc#sha256"/>
        <DigestValue>6HGumsjBk9X1CzCPpkG1pJTBdVyGv7gAJ+RWNO+yDTc=</DigestValue>
      </Reference>
      <Reference URI="/xl/printerSettings/printerSettings281.bin?ContentType=application/vnd.openxmlformats-officedocument.spreadsheetml.printerSettings">
        <DigestMethod Algorithm="http://www.w3.org/2001/04/xmlenc#sha256"/>
        <DigestValue>6HGumsjBk9X1CzCPpkG1pJTBdVyGv7gAJ+RWNO+yDTc=</DigestValue>
      </Reference>
      <Reference URI="/xl/printerSettings/printerSettings282.bin?ContentType=application/vnd.openxmlformats-officedocument.spreadsheetml.printerSettings">
        <DigestMethod Algorithm="http://www.w3.org/2001/04/xmlenc#sha256"/>
        <DigestValue>4sf+1AWluvbpxJKPd2Oye0vW/vjaIC4T1BxgDzXmoXg=</DigestValue>
      </Reference>
      <Reference URI="/xl/printerSettings/printerSettings283.bin?ContentType=application/vnd.openxmlformats-officedocument.spreadsheetml.printerSettings">
        <DigestMethod Algorithm="http://www.w3.org/2001/04/xmlenc#sha256"/>
        <DigestValue>6HGumsjBk9X1CzCPpkG1pJTBdVyGv7gAJ+RWNO+yDTc=</DigestValue>
      </Reference>
      <Reference URI="/xl/printerSettings/printerSettings284.bin?ContentType=application/vnd.openxmlformats-officedocument.spreadsheetml.printerSettings">
        <DigestMethod Algorithm="http://www.w3.org/2001/04/xmlenc#sha256"/>
        <DigestValue>4sf+1AWluvbpxJKPd2Oye0vW/vjaIC4T1BxgDzXmoXg=</DigestValue>
      </Reference>
      <Reference URI="/xl/printerSettings/printerSettings285.bin?ContentType=application/vnd.openxmlformats-officedocument.spreadsheetml.printerSettings">
        <DigestMethod Algorithm="http://www.w3.org/2001/04/xmlenc#sha256"/>
        <DigestValue>1easXUpors9wW02Nqy5x8cLEF/3ZKBH0i2lLjO2Zsk8=</DigestValue>
      </Reference>
      <Reference URI="/xl/printerSettings/printerSettings286.bin?ContentType=application/vnd.openxmlformats-officedocument.spreadsheetml.printerSettings">
        <DigestMethod Algorithm="http://www.w3.org/2001/04/xmlenc#sha256"/>
        <DigestValue>4sf+1AWluvbpxJKPd2Oye0vW/vjaIC4T1BxgDzXmoXg=</DigestValue>
      </Reference>
      <Reference URI="/xl/printerSettings/printerSettings287.bin?ContentType=application/vnd.openxmlformats-officedocument.spreadsheetml.printerSettings">
        <DigestMethod Algorithm="http://www.w3.org/2001/04/xmlenc#sha256"/>
        <DigestValue>AOaDuHtsifCB+3mFVZaFSjZ2jbySMm3+Pey0DhdCrvo=</DigestValue>
      </Reference>
      <Reference URI="/xl/printerSettings/printerSettings288.bin?ContentType=application/vnd.openxmlformats-officedocument.spreadsheetml.printerSettings">
        <DigestMethod Algorithm="http://www.w3.org/2001/04/xmlenc#sha256"/>
        <DigestValue>AOaDuHtsifCB+3mFVZaFSjZ2jbySMm3+Pey0DhdCrvo=</DigestValue>
      </Reference>
      <Reference URI="/xl/printerSettings/printerSettings289.bin?ContentType=application/vnd.openxmlformats-officedocument.spreadsheetml.printerSettings">
        <DigestMethod Algorithm="http://www.w3.org/2001/04/xmlenc#sha256"/>
        <DigestValue>4sf+1AWluvbpxJKPd2Oye0vW/vjaIC4T1BxgDzXmoXg=</DigestValue>
      </Reference>
      <Reference URI="/xl/printerSettings/printerSettings29.bin?ContentType=application/vnd.openxmlformats-officedocument.spreadsheetml.printerSettings">
        <DigestMethod Algorithm="http://www.w3.org/2001/04/xmlenc#sha256"/>
        <DigestValue>6HGumsjBk9X1CzCPpkG1pJTBdVyGv7gAJ+RWNO+yDTc=</DigestValue>
      </Reference>
      <Reference URI="/xl/printerSettings/printerSettings290.bin?ContentType=application/vnd.openxmlformats-officedocument.spreadsheetml.printerSettings">
        <DigestMethod Algorithm="http://www.w3.org/2001/04/xmlenc#sha256"/>
        <DigestValue>4sf+1AWluvbpxJKPd2Oye0vW/vjaIC4T1BxgDzXmoXg=</DigestValue>
      </Reference>
      <Reference URI="/xl/printerSettings/printerSettings291.bin?ContentType=application/vnd.openxmlformats-officedocument.spreadsheetml.printerSettings">
        <DigestMethod Algorithm="http://www.w3.org/2001/04/xmlenc#sha256"/>
        <DigestValue>4sf+1AWluvbpxJKPd2Oye0vW/vjaIC4T1BxgDzXmoXg=</DigestValue>
      </Reference>
      <Reference URI="/xl/printerSettings/printerSettings292.bin?ContentType=application/vnd.openxmlformats-officedocument.spreadsheetml.printerSettings">
        <DigestMethod Algorithm="http://www.w3.org/2001/04/xmlenc#sha256"/>
        <DigestValue>4sf+1AWluvbpxJKPd2Oye0vW/vjaIC4T1BxgDzXmoXg=</DigestValue>
      </Reference>
      <Reference URI="/xl/printerSettings/printerSettings293.bin?ContentType=application/vnd.openxmlformats-officedocument.spreadsheetml.printerSettings">
        <DigestMethod Algorithm="http://www.w3.org/2001/04/xmlenc#sha256"/>
        <DigestValue>4sf+1AWluvbpxJKPd2Oye0vW/vjaIC4T1BxgDzXmoXg=</DigestValue>
      </Reference>
      <Reference URI="/xl/printerSettings/printerSettings294.bin?ContentType=application/vnd.openxmlformats-officedocument.spreadsheetml.printerSettings">
        <DigestMethod Algorithm="http://www.w3.org/2001/04/xmlenc#sha256"/>
        <DigestValue>AOaDuHtsifCB+3mFVZaFSjZ2jbySMm3+Pey0DhdCrvo=</DigestValue>
      </Reference>
      <Reference URI="/xl/printerSettings/printerSettings295.bin?ContentType=application/vnd.openxmlformats-officedocument.spreadsheetml.printerSettings">
        <DigestMethod Algorithm="http://www.w3.org/2001/04/xmlenc#sha256"/>
        <DigestValue>4sf+1AWluvbpxJKPd2Oye0vW/vjaIC4T1BxgDzXmoXg=</DigestValue>
      </Reference>
      <Reference URI="/xl/printerSettings/printerSettings296.bin?ContentType=application/vnd.openxmlformats-officedocument.spreadsheetml.printerSettings">
        <DigestMethod Algorithm="http://www.w3.org/2001/04/xmlenc#sha256"/>
        <DigestValue>1easXUpors9wW02Nqy5x8cLEF/3ZKBH0i2lLjO2Zsk8=</DigestValue>
      </Reference>
      <Reference URI="/xl/printerSettings/printerSettings297.bin?ContentType=application/vnd.openxmlformats-officedocument.spreadsheetml.printerSettings">
        <DigestMethod Algorithm="http://www.w3.org/2001/04/xmlenc#sha256"/>
        <DigestValue>4sf+1AWluvbpxJKPd2Oye0vW/vjaIC4T1BxgDzXmoXg=</DigestValue>
      </Reference>
      <Reference URI="/xl/printerSettings/printerSettings298.bin?ContentType=application/vnd.openxmlformats-officedocument.spreadsheetml.printerSettings">
        <DigestMethod Algorithm="http://www.w3.org/2001/04/xmlenc#sha256"/>
        <DigestValue>4sf+1AWluvbpxJKPd2Oye0vW/vjaIC4T1BxgDzXmoXg=</DigestValue>
      </Reference>
      <Reference URI="/xl/printerSettings/printerSettings299.bin?ContentType=application/vnd.openxmlformats-officedocument.spreadsheetml.printerSettings">
        <DigestMethod Algorithm="http://www.w3.org/2001/04/xmlenc#sha256"/>
        <DigestValue>+n5QTe6/grUf3JPx5J0xBRGlKRI8XimZKbgxCQVlTOM=</DigestValue>
      </Reference>
      <Reference URI="/xl/printerSettings/printerSettings3.bin?ContentType=application/vnd.openxmlformats-officedocument.spreadsheetml.printerSettings">
        <DigestMethod Algorithm="http://www.w3.org/2001/04/xmlenc#sha256"/>
        <DigestValue>+n5QTe6/grUf3JPx5J0xBRGlKRI8XimZKbgxCQVlTOM=</DigestValue>
      </Reference>
      <Reference URI="/xl/printerSettings/printerSettings30.bin?ContentType=application/vnd.openxmlformats-officedocument.spreadsheetml.printerSettings">
        <DigestMethod Algorithm="http://www.w3.org/2001/04/xmlenc#sha256"/>
        <DigestValue>6HGumsjBk9X1CzCPpkG1pJTBdVyGv7gAJ+RWNO+yDTc=</DigestValue>
      </Reference>
      <Reference URI="/xl/printerSettings/printerSettings300.bin?ContentType=application/vnd.openxmlformats-officedocument.spreadsheetml.printerSettings">
        <DigestMethod Algorithm="http://www.w3.org/2001/04/xmlenc#sha256"/>
        <DigestValue>4sf+1AWluvbpxJKPd2Oye0vW/vjaIC4T1BxgDzXmoXg=</DigestValue>
      </Reference>
      <Reference URI="/xl/printerSettings/printerSettings301.bin?ContentType=application/vnd.openxmlformats-officedocument.spreadsheetml.printerSettings">
        <DigestMethod Algorithm="http://www.w3.org/2001/04/xmlenc#sha256"/>
        <DigestValue>4sf+1AWluvbpxJKPd2Oye0vW/vjaIC4T1BxgDzXmoXg=</DigestValue>
      </Reference>
      <Reference URI="/xl/printerSettings/printerSettings302.bin?ContentType=application/vnd.openxmlformats-officedocument.spreadsheetml.printerSettings">
        <DigestMethod Algorithm="http://www.w3.org/2001/04/xmlenc#sha256"/>
        <DigestValue>4sf+1AWluvbpxJKPd2Oye0vW/vjaIC4T1BxgDzXmoXg=</DigestValue>
      </Reference>
      <Reference URI="/xl/printerSettings/printerSettings303.bin?ContentType=application/vnd.openxmlformats-officedocument.spreadsheetml.printerSettings">
        <DigestMethod Algorithm="http://www.w3.org/2001/04/xmlenc#sha256"/>
        <DigestValue>1easXUpors9wW02Nqy5x8cLEF/3ZKBH0i2lLjO2Zsk8=</DigestValue>
      </Reference>
      <Reference URI="/xl/printerSettings/printerSettings304.bin?ContentType=application/vnd.openxmlformats-officedocument.spreadsheetml.printerSettings">
        <DigestMethod Algorithm="http://www.w3.org/2001/04/xmlenc#sha256"/>
        <DigestValue>4sf+1AWluvbpxJKPd2Oye0vW/vjaIC4T1BxgDzXmoXg=</DigestValue>
      </Reference>
      <Reference URI="/xl/printerSettings/printerSettings305.bin?ContentType=application/vnd.openxmlformats-officedocument.spreadsheetml.printerSettings">
        <DigestMethod Algorithm="http://www.w3.org/2001/04/xmlenc#sha256"/>
        <DigestValue>AOaDuHtsifCB+3mFVZaFSjZ2jbySMm3+Pey0DhdCrvo=</DigestValue>
      </Reference>
      <Reference URI="/xl/printerSettings/printerSettings306.bin?ContentType=application/vnd.openxmlformats-officedocument.spreadsheetml.printerSettings">
        <DigestMethod Algorithm="http://www.w3.org/2001/04/xmlenc#sha256"/>
        <DigestValue>AOaDuHtsifCB+3mFVZaFSjZ2jbySMm3+Pey0DhdCrvo=</DigestValue>
      </Reference>
      <Reference URI="/xl/printerSettings/printerSettings307.bin?ContentType=application/vnd.openxmlformats-officedocument.spreadsheetml.printerSettings">
        <DigestMethod Algorithm="http://www.w3.org/2001/04/xmlenc#sha256"/>
        <DigestValue>4sf+1AWluvbpxJKPd2Oye0vW/vjaIC4T1BxgDzXmoXg=</DigestValue>
      </Reference>
      <Reference URI="/xl/printerSettings/printerSettings308.bin?ContentType=application/vnd.openxmlformats-officedocument.spreadsheetml.printerSettings">
        <DigestMethod Algorithm="http://www.w3.org/2001/04/xmlenc#sha256"/>
        <DigestValue>4sf+1AWluvbpxJKPd2Oye0vW/vjaIC4T1BxgDzXmoXg=</DigestValue>
      </Reference>
      <Reference URI="/xl/printerSettings/printerSettings309.bin?ContentType=application/vnd.openxmlformats-officedocument.spreadsheetml.printerSettings">
        <DigestMethod Algorithm="http://www.w3.org/2001/04/xmlenc#sha256"/>
        <DigestValue>4sf+1AWluvbpxJKPd2Oye0vW/vjaIC4T1BxgDzXmoXg=</DigestValue>
      </Reference>
      <Reference URI="/xl/printerSettings/printerSettings31.bin?ContentType=application/vnd.openxmlformats-officedocument.spreadsheetml.printerSettings">
        <DigestMethod Algorithm="http://www.w3.org/2001/04/xmlenc#sha256"/>
        <DigestValue>6HGumsjBk9X1CzCPpkG1pJTBdVyGv7gAJ+RWNO+yDTc=</DigestValue>
      </Reference>
      <Reference URI="/xl/printerSettings/printerSettings310.bin?ContentType=application/vnd.openxmlformats-officedocument.spreadsheetml.printerSettings">
        <DigestMethod Algorithm="http://www.w3.org/2001/04/xmlenc#sha256"/>
        <DigestValue>4sf+1AWluvbpxJKPd2Oye0vW/vjaIC4T1BxgDzXmoXg=</DigestValue>
      </Reference>
      <Reference URI="/xl/printerSettings/printerSettings311.bin?ContentType=application/vnd.openxmlformats-officedocument.spreadsheetml.printerSettings">
        <DigestMethod Algorithm="http://www.w3.org/2001/04/xmlenc#sha256"/>
        <DigestValue>4sf+1AWluvbpxJKPd2Oye0vW/vjaIC4T1BxgDzXmoXg=</DigestValue>
      </Reference>
      <Reference URI="/xl/printerSettings/printerSettings312.bin?ContentType=application/vnd.openxmlformats-officedocument.spreadsheetml.printerSettings">
        <DigestMethod Algorithm="http://www.w3.org/2001/04/xmlenc#sha256"/>
        <DigestValue>AOaDuHtsifCB+3mFVZaFSjZ2jbySMm3+Pey0DhdCrvo=</DigestValue>
      </Reference>
      <Reference URI="/xl/printerSettings/printerSettings313.bin?ContentType=application/vnd.openxmlformats-officedocument.spreadsheetml.printerSettings">
        <DigestMethod Algorithm="http://www.w3.org/2001/04/xmlenc#sha256"/>
        <DigestValue>4sf+1AWluvbpxJKPd2Oye0vW/vjaIC4T1BxgDzXmoXg=</DigestValue>
      </Reference>
      <Reference URI="/xl/printerSettings/printerSettings314.bin?ContentType=application/vnd.openxmlformats-officedocument.spreadsheetml.printerSettings">
        <DigestMethod Algorithm="http://www.w3.org/2001/04/xmlenc#sha256"/>
        <DigestValue>1easXUpors9wW02Nqy5x8cLEF/3ZKBH0i2lLjO2Zsk8=</DigestValue>
      </Reference>
      <Reference URI="/xl/printerSettings/printerSettings315.bin?ContentType=application/vnd.openxmlformats-officedocument.spreadsheetml.printerSettings">
        <DigestMethod Algorithm="http://www.w3.org/2001/04/xmlenc#sha256"/>
        <DigestValue>4sf+1AWluvbpxJKPd2Oye0vW/vjaIC4T1BxgDzXmoXg=</DigestValue>
      </Reference>
      <Reference URI="/xl/printerSettings/printerSettings316.bin?ContentType=application/vnd.openxmlformats-officedocument.spreadsheetml.printerSettings">
        <DigestMethod Algorithm="http://www.w3.org/2001/04/xmlenc#sha256"/>
        <DigestValue>4sf+1AWluvbpxJKPd2Oye0vW/vjaIC4T1BxgDzXmoXg=</DigestValue>
      </Reference>
      <Reference URI="/xl/printerSettings/printerSettings317.bin?ContentType=application/vnd.openxmlformats-officedocument.spreadsheetml.printerSettings">
        <DigestMethod Algorithm="http://www.w3.org/2001/04/xmlenc#sha256"/>
        <DigestValue>olVzO14YzbBV9lyv2+iYJUax50tLLM5nhgg3hHHh9hE=</DigestValue>
      </Reference>
      <Reference URI="/xl/printerSettings/printerSettings318.bin?ContentType=application/vnd.openxmlformats-officedocument.spreadsheetml.printerSettings">
        <DigestMethod Algorithm="http://www.w3.org/2001/04/xmlenc#sha256"/>
        <DigestValue>6HGumsjBk9X1CzCPpkG1pJTBdVyGv7gAJ+RWNO+yDTc=</DigestValue>
      </Reference>
      <Reference URI="/xl/printerSettings/printerSettings319.bin?ContentType=application/vnd.openxmlformats-officedocument.spreadsheetml.printerSettings">
        <DigestMethod Algorithm="http://www.w3.org/2001/04/xmlenc#sha256"/>
        <DigestValue>4sf+1AWluvbpxJKPd2Oye0vW/vjaIC4T1BxgDzXmoXg=</DigestValue>
      </Reference>
      <Reference URI="/xl/printerSettings/printerSettings32.bin?ContentType=application/vnd.openxmlformats-officedocument.spreadsheetml.printerSettings">
        <DigestMethod Algorithm="http://www.w3.org/2001/04/xmlenc#sha256"/>
        <DigestValue>6HGumsjBk9X1CzCPpkG1pJTBdVyGv7gAJ+RWNO+yDTc=</DigestValue>
      </Reference>
      <Reference URI="/xl/printerSettings/printerSettings320.bin?ContentType=application/vnd.openxmlformats-officedocument.spreadsheetml.printerSettings">
        <DigestMethod Algorithm="http://www.w3.org/2001/04/xmlenc#sha256"/>
        <DigestValue>4sf+1AWluvbpxJKPd2Oye0vW/vjaIC4T1BxgDzXmoXg=</DigestValue>
      </Reference>
      <Reference URI="/xl/printerSettings/printerSettings321.bin?ContentType=application/vnd.openxmlformats-officedocument.spreadsheetml.printerSettings">
        <DigestMethod Algorithm="http://www.w3.org/2001/04/xmlenc#sha256"/>
        <DigestValue>4sf+1AWluvbpxJKPd2Oye0vW/vjaIC4T1BxgDzXmoXg=</DigestValue>
      </Reference>
      <Reference URI="/xl/printerSettings/printerSettings322.bin?ContentType=application/vnd.openxmlformats-officedocument.spreadsheetml.printerSettings">
        <DigestMethod Algorithm="http://www.w3.org/2001/04/xmlenc#sha256"/>
        <DigestValue>1easXUpors9wW02Nqy5x8cLEF/3ZKBH0i2lLjO2Zsk8=</DigestValue>
      </Reference>
      <Reference URI="/xl/printerSettings/printerSettings323.bin?ContentType=application/vnd.openxmlformats-officedocument.spreadsheetml.printerSettings">
        <DigestMethod Algorithm="http://www.w3.org/2001/04/xmlenc#sha256"/>
        <DigestValue>4sf+1AWluvbpxJKPd2Oye0vW/vjaIC4T1BxgDzXmoXg=</DigestValue>
      </Reference>
      <Reference URI="/xl/printerSettings/printerSettings324.bin?ContentType=application/vnd.openxmlformats-officedocument.spreadsheetml.printerSettings">
        <DigestMethod Algorithm="http://www.w3.org/2001/04/xmlenc#sha256"/>
        <DigestValue>AOaDuHtsifCB+3mFVZaFSjZ2jbySMm3+Pey0DhdCrvo=</DigestValue>
      </Reference>
      <Reference URI="/xl/printerSettings/printerSettings325.bin?ContentType=application/vnd.openxmlformats-officedocument.spreadsheetml.printerSettings">
        <DigestMethod Algorithm="http://www.w3.org/2001/04/xmlenc#sha256"/>
        <DigestValue>AOaDuHtsifCB+3mFVZaFSjZ2jbySMm3+Pey0DhdCrvo=</DigestValue>
      </Reference>
      <Reference URI="/xl/printerSettings/printerSettings326.bin?ContentType=application/vnd.openxmlformats-officedocument.spreadsheetml.printerSettings">
        <DigestMethod Algorithm="http://www.w3.org/2001/04/xmlenc#sha256"/>
        <DigestValue>4sf+1AWluvbpxJKPd2Oye0vW/vjaIC4T1BxgDzXmoXg=</DigestValue>
      </Reference>
      <Reference URI="/xl/printerSettings/printerSettings327.bin?ContentType=application/vnd.openxmlformats-officedocument.spreadsheetml.printerSettings">
        <DigestMethod Algorithm="http://www.w3.org/2001/04/xmlenc#sha256"/>
        <DigestValue>4sf+1AWluvbpxJKPd2Oye0vW/vjaIC4T1BxgDzXmoXg=</DigestValue>
      </Reference>
      <Reference URI="/xl/printerSettings/printerSettings328.bin?ContentType=application/vnd.openxmlformats-officedocument.spreadsheetml.printerSettings">
        <DigestMethod Algorithm="http://www.w3.org/2001/04/xmlenc#sha256"/>
        <DigestValue>4sf+1AWluvbpxJKPd2Oye0vW/vjaIC4T1BxgDzXmoXg=</DigestValue>
      </Reference>
      <Reference URI="/xl/printerSettings/printerSettings329.bin?ContentType=application/vnd.openxmlformats-officedocument.spreadsheetml.printerSettings">
        <DigestMethod Algorithm="http://www.w3.org/2001/04/xmlenc#sha256"/>
        <DigestValue>4sf+1AWluvbpxJKPd2Oye0vW/vjaIC4T1BxgDzXmoXg=</DigestValue>
      </Reference>
      <Reference URI="/xl/printerSettings/printerSettings33.bin?ContentType=application/vnd.openxmlformats-officedocument.spreadsheetml.printerSettings">
        <DigestMethod Algorithm="http://www.w3.org/2001/04/xmlenc#sha256"/>
        <DigestValue>6HGumsjBk9X1CzCPpkG1pJTBdVyGv7gAJ+RWNO+yDTc=</DigestValue>
      </Reference>
      <Reference URI="/xl/printerSettings/printerSettings330.bin?ContentType=application/vnd.openxmlformats-officedocument.spreadsheetml.printerSettings">
        <DigestMethod Algorithm="http://www.w3.org/2001/04/xmlenc#sha256"/>
        <DigestValue>4sf+1AWluvbpxJKPd2Oye0vW/vjaIC4T1BxgDzXmoXg=</DigestValue>
      </Reference>
      <Reference URI="/xl/printerSettings/printerSettings331.bin?ContentType=application/vnd.openxmlformats-officedocument.spreadsheetml.printerSettings">
        <DigestMethod Algorithm="http://www.w3.org/2001/04/xmlenc#sha256"/>
        <DigestValue>AOaDuHtsifCB+3mFVZaFSjZ2jbySMm3+Pey0DhdCrvo=</DigestValue>
      </Reference>
      <Reference URI="/xl/printerSettings/printerSettings332.bin?ContentType=application/vnd.openxmlformats-officedocument.spreadsheetml.printerSettings">
        <DigestMethod Algorithm="http://www.w3.org/2001/04/xmlenc#sha256"/>
        <DigestValue>4sf+1AWluvbpxJKPd2Oye0vW/vjaIC4T1BxgDzXmoXg=</DigestValue>
      </Reference>
      <Reference URI="/xl/printerSettings/printerSettings333.bin?ContentType=application/vnd.openxmlformats-officedocument.spreadsheetml.printerSettings">
        <DigestMethod Algorithm="http://www.w3.org/2001/04/xmlenc#sha256"/>
        <DigestValue>1easXUpors9wW02Nqy5x8cLEF/3ZKBH0i2lLjO2Zsk8=</DigestValue>
      </Reference>
      <Reference URI="/xl/printerSettings/printerSettings334.bin?ContentType=application/vnd.openxmlformats-officedocument.spreadsheetml.printerSettings">
        <DigestMethod Algorithm="http://www.w3.org/2001/04/xmlenc#sha256"/>
        <DigestValue>4sf+1AWluvbpxJKPd2Oye0vW/vjaIC4T1BxgDzXmoXg=</DigestValue>
      </Reference>
      <Reference URI="/xl/printerSettings/printerSettings335.bin?ContentType=application/vnd.openxmlformats-officedocument.spreadsheetml.printerSettings">
        <DigestMethod Algorithm="http://www.w3.org/2001/04/xmlenc#sha256"/>
        <DigestValue>4sf+1AWluvbpxJKPd2Oye0vW/vjaIC4T1BxgDzXmoXg=</DigestValue>
      </Reference>
      <Reference URI="/xl/printerSettings/printerSettings336.bin?ContentType=application/vnd.openxmlformats-officedocument.spreadsheetml.printerSettings">
        <DigestMethod Algorithm="http://www.w3.org/2001/04/xmlenc#sha256"/>
        <DigestValue>6HGumsjBk9X1CzCPpkG1pJTBdVyGv7gAJ+RWNO+yDTc=</DigestValue>
      </Reference>
      <Reference URI="/xl/printerSettings/printerSettings337.bin?ContentType=application/vnd.openxmlformats-officedocument.spreadsheetml.printerSettings">
        <DigestMethod Algorithm="http://www.w3.org/2001/04/xmlenc#sha256"/>
        <DigestValue>+n5QTe6/grUf3JPx5J0xBRGlKRI8XimZKbgxCQVlTOM=</DigestValue>
      </Reference>
      <Reference URI="/xl/printerSettings/printerSettings338.bin?ContentType=application/vnd.openxmlformats-officedocument.spreadsheetml.printerSettings">
        <DigestMethod Algorithm="http://www.w3.org/2001/04/xmlenc#sha256"/>
        <DigestValue>k5z4QFvXyp5vMq4FDANuvQxvNZ735cuotFRYxi91M4M=</DigestValue>
      </Reference>
      <Reference URI="/xl/printerSettings/printerSettings339.bin?ContentType=application/vnd.openxmlformats-officedocument.spreadsheetml.printerSettings">
        <DigestMethod Algorithm="http://www.w3.org/2001/04/xmlenc#sha256"/>
        <DigestValue>6HGumsjBk9X1CzCPpkG1pJTBdVyGv7gAJ+RWNO+yDTc=</DigestValue>
      </Reference>
      <Reference URI="/xl/printerSettings/printerSettings34.bin?ContentType=application/vnd.openxmlformats-officedocument.spreadsheetml.printerSettings">
        <DigestMethod Algorithm="http://www.w3.org/2001/04/xmlenc#sha256"/>
        <DigestValue>4sf+1AWluvbpxJKPd2Oye0vW/vjaIC4T1BxgDzXmoXg=</DigestValue>
      </Reference>
      <Reference URI="/xl/printerSettings/printerSettings340.bin?ContentType=application/vnd.openxmlformats-officedocument.spreadsheetml.printerSettings">
        <DigestMethod Algorithm="http://www.w3.org/2001/04/xmlenc#sha256"/>
        <DigestValue>6HGumsjBk9X1CzCPpkG1pJTBdVyGv7gAJ+RWNO+yDTc=</DigestValue>
      </Reference>
      <Reference URI="/xl/printerSettings/printerSettings341.bin?ContentType=application/vnd.openxmlformats-officedocument.spreadsheetml.printerSettings">
        <DigestMethod Algorithm="http://www.w3.org/2001/04/xmlenc#sha256"/>
        <DigestValue>6HGumsjBk9X1CzCPpkG1pJTBdVyGv7gAJ+RWNO+yDTc=</DigestValue>
      </Reference>
      <Reference URI="/xl/printerSettings/printerSettings342.bin?ContentType=application/vnd.openxmlformats-officedocument.spreadsheetml.printerSettings">
        <DigestMethod Algorithm="http://www.w3.org/2001/04/xmlenc#sha256"/>
        <DigestValue>4sf+1AWluvbpxJKPd2Oye0vW/vjaIC4T1BxgDzXmoXg=</DigestValue>
      </Reference>
      <Reference URI="/xl/printerSettings/printerSettings343.bin?ContentType=application/vnd.openxmlformats-officedocument.spreadsheetml.printerSettings">
        <DigestMethod Algorithm="http://www.w3.org/2001/04/xmlenc#sha256"/>
        <DigestValue>6HGumsjBk9X1CzCPpkG1pJTBdVyGv7gAJ+RWNO+yDTc=</DigestValue>
      </Reference>
      <Reference URI="/xl/printerSettings/printerSettings344.bin?ContentType=application/vnd.openxmlformats-officedocument.spreadsheetml.printerSettings">
        <DigestMethod Algorithm="http://www.w3.org/2001/04/xmlenc#sha256"/>
        <DigestValue>4sf+1AWluvbpxJKPd2Oye0vW/vjaIC4T1BxgDzXmoXg=</DigestValue>
      </Reference>
      <Reference URI="/xl/printerSettings/printerSettings345.bin?ContentType=application/vnd.openxmlformats-officedocument.spreadsheetml.printerSettings">
        <DigestMethod Algorithm="http://www.w3.org/2001/04/xmlenc#sha256"/>
        <DigestValue>4sf+1AWluvbpxJKPd2Oye0vW/vjaIC4T1BxgDzXmoXg=</DigestValue>
      </Reference>
      <Reference URI="/xl/printerSettings/printerSettings346.bin?ContentType=application/vnd.openxmlformats-officedocument.spreadsheetml.printerSettings">
        <DigestMethod Algorithm="http://www.w3.org/2001/04/xmlenc#sha256"/>
        <DigestValue>1easXUpors9wW02Nqy5x8cLEF/3ZKBH0i2lLjO2Zsk8=</DigestValue>
      </Reference>
      <Reference URI="/xl/printerSettings/printerSettings347.bin?ContentType=application/vnd.openxmlformats-officedocument.spreadsheetml.printerSettings">
        <DigestMethod Algorithm="http://www.w3.org/2001/04/xmlenc#sha256"/>
        <DigestValue>4sf+1AWluvbpxJKPd2Oye0vW/vjaIC4T1BxgDzXmoXg=</DigestValue>
      </Reference>
      <Reference URI="/xl/printerSettings/printerSettings348.bin?ContentType=application/vnd.openxmlformats-officedocument.spreadsheetml.printerSettings">
        <DigestMethod Algorithm="http://www.w3.org/2001/04/xmlenc#sha256"/>
        <DigestValue>AOaDuHtsifCB+3mFVZaFSjZ2jbySMm3+Pey0DhdCrvo=</DigestValue>
      </Reference>
      <Reference URI="/xl/printerSettings/printerSettings349.bin?ContentType=application/vnd.openxmlformats-officedocument.spreadsheetml.printerSettings">
        <DigestMethod Algorithm="http://www.w3.org/2001/04/xmlenc#sha256"/>
        <DigestValue>AOaDuHtsifCB+3mFVZaFSjZ2jbySMm3+Pey0DhdCrvo=</DigestValue>
      </Reference>
      <Reference URI="/xl/printerSettings/printerSettings35.bin?ContentType=application/vnd.openxmlformats-officedocument.spreadsheetml.printerSettings">
        <DigestMethod Algorithm="http://www.w3.org/2001/04/xmlenc#sha256"/>
        <DigestValue>6HGumsjBk9X1CzCPpkG1pJTBdVyGv7gAJ+RWNO+yDTc=</DigestValue>
      </Reference>
      <Reference URI="/xl/printerSettings/printerSettings350.bin?ContentType=application/vnd.openxmlformats-officedocument.spreadsheetml.printerSettings">
        <DigestMethod Algorithm="http://www.w3.org/2001/04/xmlenc#sha256"/>
        <DigestValue>4sf+1AWluvbpxJKPd2Oye0vW/vjaIC4T1BxgDzXmoXg=</DigestValue>
      </Reference>
      <Reference URI="/xl/printerSettings/printerSettings351.bin?ContentType=application/vnd.openxmlformats-officedocument.spreadsheetml.printerSettings">
        <DigestMethod Algorithm="http://www.w3.org/2001/04/xmlenc#sha256"/>
        <DigestValue>4sf+1AWluvbpxJKPd2Oye0vW/vjaIC4T1BxgDzXmoXg=</DigestValue>
      </Reference>
      <Reference URI="/xl/printerSettings/printerSettings352.bin?ContentType=application/vnd.openxmlformats-officedocument.spreadsheetml.printerSettings">
        <DigestMethod Algorithm="http://www.w3.org/2001/04/xmlenc#sha256"/>
        <DigestValue>4sf+1AWluvbpxJKPd2Oye0vW/vjaIC4T1BxgDzXmoXg=</DigestValue>
      </Reference>
      <Reference URI="/xl/printerSettings/printerSettings353.bin?ContentType=application/vnd.openxmlformats-officedocument.spreadsheetml.printerSettings">
        <DigestMethod Algorithm="http://www.w3.org/2001/04/xmlenc#sha256"/>
        <DigestValue>4sf+1AWluvbpxJKPd2Oye0vW/vjaIC4T1BxgDzXmoXg=</DigestValue>
      </Reference>
      <Reference URI="/xl/printerSettings/printerSettings354.bin?ContentType=application/vnd.openxmlformats-officedocument.spreadsheetml.printerSettings">
        <DigestMethod Algorithm="http://www.w3.org/2001/04/xmlenc#sha256"/>
        <DigestValue>4sf+1AWluvbpxJKPd2Oye0vW/vjaIC4T1BxgDzXmoXg=</DigestValue>
      </Reference>
      <Reference URI="/xl/printerSettings/printerSettings355.bin?ContentType=application/vnd.openxmlformats-officedocument.spreadsheetml.printerSettings">
        <DigestMethod Algorithm="http://www.w3.org/2001/04/xmlenc#sha256"/>
        <DigestValue>AOaDuHtsifCB+3mFVZaFSjZ2jbySMm3+Pey0DhdCrvo=</DigestValue>
      </Reference>
      <Reference URI="/xl/printerSettings/printerSettings356.bin?ContentType=application/vnd.openxmlformats-officedocument.spreadsheetml.printerSettings">
        <DigestMethod Algorithm="http://www.w3.org/2001/04/xmlenc#sha256"/>
        <DigestValue>4sf+1AWluvbpxJKPd2Oye0vW/vjaIC4T1BxgDzXmoXg=</DigestValue>
      </Reference>
      <Reference URI="/xl/printerSettings/printerSettings357.bin?ContentType=application/vnd.openxmlformats-officedocument.spreadsheetml.printerSettings">
        <DigestMethod Algorithm="http://www.w3.org/2001/04/xmlenc#sha256"/>
        <DigestValue>1easXUpors9wW02Nqy5x8cLEF/3ZKBH0i2lLjO2Zsk8=</DigestValue>
      </Reference>
      <Reference URI="/xl/printerSettings/printerSettings358.bin?ContentType=application/vnd.openxmlformats-officedocument.spreadsheetml.printerSettings">
        <DigestMethod Algorithm="http://www.w3.org/2001/04/xmlenc#sha256"/>
        <DigestValue>6HGumsjBk9X1CzCPpkG1pJTBdVyGv7gAJ+RWNO+yDTc=</DigestValue>
      </Reference>
      <Reference URI="/xl/printerSettings/printerSettings359.bin?ContentType=application/vnd.openxmlformats-officedocument.spreadsheetml.printerSettings">
        <DigestMethod Algorithm="http://www.w3.org/2001/04/xmlenc#sha256"/>
        <DigestValue>4sf+1AWluvbpxJKPd2Oye0vW/vjaIC4T1BxgDzXmoXg=</DigestValue>
      </Reference>
      <Reference URI="/xl/printerSettings/printerSettings36.bin?ContentType=application/vnd.openxmlformats-officedocument.spreadsheetml.printerSettings">
        <DigestMethod Algorithm="http://www.w3.org/2001/04/xmlenc#sha256"/>
        <DigestValue>6HGumsjBk9X1CzCPpkG1pJTBdVyGv7gAJ+RWNO+yDTc=</DigestValue>
      </Reference>
      <Reference URI="/xl/printerSettings/printerSettings360.bin?ContentType=application/vnd.openxmlformats-officedocument.spreadsheetml.printerSettings">
        <DigestMethod Algorithm="http://www.w3.org/2001/04/xmlenc#sha256"/>
        <DigestValue>4sf+1AWluvbpxJKPd2Oye0vW/vjaIC4T1BxgDzXmoXg=</DigestValue>
      </Reference>
      <Reference URI="/xl/printerSettings/printerSettings361.bin?ContentType=application/vnd.openxmlformats-officedocument.spreadsheetml.printerSettings">
        <DigestMethod Algorithm="http://www.w3.org/2001/04/xmlenc#sha256"/>
        <DigestValue>+n5QTe6/grUf3JPx5J0xBRGlKRI8XimZKbgxCQVlTOM=</DigestValue>
      </Reference>
      <Reference URI="/xl/printerSettings/printerSettings362.bin?ContentType=application/vnd.openxmlformats-officedocument.spreadsheetml.printerSettings">
        <DigestMethod Algorithm="http://www.w3.org/2001/04/xmlenc#sha256"/>
        <DigestValue>k5z4QFvXyp5vMq4FDANuvQxvNZ735cuotFRYxi91M4M=</DigestValue>
      </Reference>
      <Reference URI="/xl/printerSettings/printerSettings363.bin?ContentType=application/vnd.openxmlformats-officedocument.spreadsheetml.printerSettings">
        <DigestMethod Algorithm="http://www.w3.org/2001/04/xmlenc#sha256"/>
        <DigestValue>6HGumsjBk9X1CzCPpkG1pJTBdVyGv7gAJ+RWNO+yDTc=</DigestValue>
      </Reference>
      <Reference URI="/xl/printerSettings/printerSettings364.bin?ContentType=application/vnd.openxmlformats-officedocument.spreadsheetml.printerSettings">
        <DigestMethod Algorithm="http://www.w3.org/2001/04/xmlenc#sha256"/>
        <DigestValue>6HGumsjBk9X1CzCPpkG1pJTBdVyGv7gAJ+RWNO+yDTc=</DigestValue>
      </Reference>
      <Reference URI="/xl/printerSettings/printerSettings365.bin?ContentType=application/vnd.openxmlformats-officedocument.spreadsheetml.printerSettings">
        <DigestMethod Algorithm="http://www.w3.org/2001/04/xmlenc#sha256"/>
        <DigestValue>4sf+1AWluvbpxJKPd2Oye0vW/vjaIC4T1BxgDzXmoXg=</DigestValue>
      </Reference>
      <Reference URI="/xl/printerSettings/printerSettings366.bin?ContentType=application/vnd.openxmlformats-officedocument.spreadsheetml.printerSettings">
        <DigestMethod Algorithm="http://www.w3.org/2001/04/xmlenc#sha256"/>
        <DigestValue>6HGumsjBk9X1CzCPpkG1pJTBdVyGv7gAJ+RWNO+yDTc=</DigestValue>
      </Reference>
      <Reference URI="/xl/printerSettings/printerSettings367.bin?ContentType=application/vnd.openxmlformats-officedocument.spreadsheetml.printerSettings">
        <DigestMethod Algorithm="http://www.w3.org/2001/04/xmlenc#sha256"/>
        <DigestValue>6HGumsjBk9X1CzCPpkG1pJTBdVyGv7gAJ+RWNO+yDTc=</DigestValue>
      </Reference>
      <Reference URI="/xl/printerSettings/printerSettings368.bin?ContentType=application/vnd.openxmlformats-officedocument.spreadsheetml.printerSettings">
        <DigestMethod Algorithm="http://www.w3.org/2001/04/xmlenc#sha256"/>
        <DigestValue>4sf+1AWluvbpxJKPd2Oye0vW/vjaIC4T1BxgDzXmoXg=</DigestValue>
      </Reference>
      <Reference URI="/xl/printerSettings/printerSettings369.bin?ContentType=application/vnd.openxmlformats-officedocument.spreadsheetml.printerSettings">
        <DigestMethod Algorithm="http://www.w3.org/2001/04/xmlenc#sha256"/>
        <DigestValue>6HGumsjBk9X1CzCPpkG1pJTBdVyGv7gAJ+RWNO+yDTc=</DigestValue>
      </Reference>
      <Reference URI="/xl/printerSettings/printerSettings37.bin?ContentType=application/vnd.openxmlformats-officedocument.spreadsheetml.printerSettings">
        <DigestMethod Algorithm="http://www.w3.org/2001/04/xmlenc#sha256"/>
        <DigestValue>6HGumsjBk9X1CzCPpkG1pJTBdVyGv7gAJ+RWNO+yDTc=</DigestValue>
      </Reference>
      <Reference URI="/xl/printerSettings/printerSettings370.bin?ContentType=application/vnd.openxmlformats-officedocument.spreadsheetml.printerSettings">
        <DigestMethod Algorithm="http://www.w3.org/2001/04/xmlenc#sha256"/>
        <DigestValue>4sf+1AWluvbpxJKPd2Oye0vW/vjaIC4T1BxgDzXmoXg=</DigestValue>
      </Reference>
      <Reference URI="/xl/printerSettings/printerSettings371.bin?ContentType=application/vnd.openxmlformats-officedocument.spreadsheetml.printerSettings">
        <DigestMethod Algorithm="http://www.w3.org/2001/04/xmlenc#sha256"/>
        <DigestValue>1easXUpors9wW02Nqy5x8cLEF/3ZKBH0i2lLjO2Zsk8=</DigestValue>
      </Reference>
      <Reference URI="/xl/printerSettings/printerSettings372.bin?ContentType=application/vnd.openxmlformats-officedocument.spreadsheetml.printerSettings">
        <DigestMethod Algorithm="http://www.w3.org/2001/04/xmlenc#sha256"/>
        <DigestValue>4sf+1AWluvbpxJKPd2Oye0vW/vjaIC4T1BxgDzXmoXg=</DigestValue>
      </Reference>
      <Reference URI="/xl/printerSettings/printerSettings373.bin?ContentType=application/vnd.openxmlformats-officedocument.spreadsheetml.printerSettings">
        <DigestMethod Algorithm="http://www.w3.org/2001/04/xmlenc#sha256"/>
        <DigestValue>AOaDuHtsifCB+3mFVZaFSjZ2jbySMm3+Pey0DhdCrvo=</DigestValue>
      </Reference>
      <Reference URI="/xl/printerSettings/printerSettings374.bin?ContentType=application/vnd.openxmlformats-officedocument.spreadsheetml.printerSettings">
        <DigestMethod Algorithm="http://www.w3.org/2001/04/xmlenc#sha256"/>
        <DigestValue>AOaDuHtsifCB+3mFVZaFSjZ2jbySMm3+Pey0DhdCrvo=</DigestValue>
      </Reference>
      <Reference URI="/xl/printerSettings/printerSettings375.bin?ContentType=application/vnd.openxmlformats-officedocument.spreadsheetml.printerSettings">
        <DigestMethod Algorithm="http://www.w3.org/2001/04/xmlenc#sha256"/>
        <DigestValue>4sf+1AWluvbpxJKPd2Oye0vW/vjaIC4T1BxgDzXmoXg=</DigestValue>
      </Reference>
      <Reference URI="/xl/printerSettings/printerSettings376.bin?ContentType=application/vnd.openxmlformats-officedocument.spreadsheetml.printerSettings">
        <DigestMethod Algorithm="http://www.w3.org/2001/04/xmlenc#sha256"/>
        <DigestValue>4sf+1AWluvbpxJKPd2Oye0vW/vjaIC4T1BxgDzXmoXg=</DigestValue>
      </Reference>
      <Reference URI="/xl/printerSettings/printerSettings377.bin?ContentType=application/vnd.openxmlformats-officedocument.spreadsheetml.printerSettings">
        <DigestMethod Algorithm="http://www.w3.org/2001/04/xmlenc#sha256"/>
        <DigestValue>4sf+1AWluvbpxJKPd2Oye0vW/vjaIC4T1BxgDzXmoXg=</DigestValue>
      </Reference>
      <Reference URI="/xl/printerSettings/printerSettings378.bin?ContentType=application/vnd.openxmlformats-officedocument.spreadsheetml.printerSettings">
        <DigestMethod Algorithm="http://www.w3.org/2001/04/xmlenc#sha256"/>
        <DigestValue>4sf+1AWluvbpxJKPd2Oye0vW/vjaIC4T1BxgDzXmoXg=</DigestValue>
      </Reference>
      <Reference URI="/xl/printerSettings/printerSettings379.bin?ContentType=application/vnd.openxmlformats-officedocument.spreadsheetml.printerSettings">
        <DigestMethod Algorithm="http://www.w3.org/2001/04/xmlenc#sha256"/>
        <DigestValue>4sf+1AWluvbpxJKPd2Oye0vW/vjaIC4T1BxgDzXmoXg=</DigestValue>
      </Reference>
      <Reference URI="/xl/printerSettings/printerSettings38.bin?ContentType=application/vnd.openxmlformats-officedocument.spreadsheetml.printerSettings">
        <DigestMethod Algorithm="http://www.w3.org/2001/04/xmlenc#sha256"/>
        <DigestValue>4sf+1AWluvbpxJKPd2Oye0vW/vjaIC4T1BxgDzXmoXg=</DigestValue>
      </Reference>
      <Reference URI="/xl/printerSettings/printerSettings380.bin?ContentType=application/vnd.openxmlformats-officedocument.spreadsheetml.printerSettings">
        <DigestMethod Algorithm="http://www.w3.org/2001/04/xmlenc#sha256"/>
        <DigestValue>AOaDuHtsifCB+3mFVZaFSjZ2jbySMm3+Pey0DhdCrvo=</DigestValue>
      </Reference>
      <Reference URI="/xl/printerSettings/printerSettings381.bin?ContentType=application/vnd.openxmlformats-officedocument.spreadsheetml.printerSettings">
        <DigestMethod Algorithm="http://www.w3.org/2001/04/xmlenc#sha256"/>
        <DigestValue>4sf+1AWluvbpxJKPd2Oye0vW/vjaIC4T1BxgDzXmoXg=</DigestValue>
      </Reference>
      <Reference URI="/xl/printerSettings/printerSettings382.bin?ContentType=application/vnd.openxmlformats-officedocument.spreadsheetml.printerSettings">
        <DigestMethod Algorithm="http://www.w3.org/2001/04/xmlenc#sha256"/>
        <DigestValue>1easXUpors9wW02Nqy5x8cLEF/3ZKBH0i2lLjO2Zsk8=</DigestValue>
      </Reference>
      <Reference URI="/xl/printerSettings/printerSettings383.bin?ContentType=application/vnd.openxmlformats-officedocument.spreadsheetml.printerSettings">
        <DigestMethod Algorithm="http://www.w3.org/2001/04/xmlenc#sha256"/>
        <DigestValue>ki451zjwRlhVfknUILEzz+g42p1TR9y51422BSshvxU=</DigestValue>
      </Reference>
      <Reference URI="/xl/printerSettings/printerSettings384.bin?ContentType=application/vnd.openxmlformats-officedocument.spreadsheetml.printerSettings">
        <DigestMethod Algorithm="http://www.w3.org/2001/04/xmlenc#sha256"/>
        <DigestValue>4sf+1AWluvbpxJKPd2Oye0vW/vjaIC4T1BxgDzXmoXg=</DigestValue>
      </Reference>
      <Reference URI="/xl/printerSettings/printerSettings385.bin?ContentType=application/vnd.openxmlformats-officedocument.spreadsheetml.printerSettings">
        <DigestMethod Algorithm="http://www.w3.org/2001/04/xmlenc#sha256"/>
        <DigestValue>4sf+1AWluvbpxJKPd2Oye0vW/vjaIC4T1BxgDzXmoXg=</DigestValue>
      </Reference>
      <Reference URI="/xl/printerSettings/printerSettings386.bin?ContentType=application/vnd.openxmlformats-officedocument.spreadsheetml.printerSettings">
        <DigestMethod Algorithm="http://www.w3.org/2001/04/xmlenc#sha256"/>
        <DigestValue>ki451zjwRlhVfknUILEzz+g42p1TR9y51422BSshvxU=</DigestValue>
      </Reference>
      <Reference URI="/xl/printerSettings/printerSettings387.bin?ContentType=application/vnd.openxmlformats-officedocument.spreadsheetml.printerSettings">
        <DigestMethod Algorithm="http://www.w3.org/2001/04/xmlenc#sha256"/>
        <DigestValue>+n5QTe6/grUf3JPx5J0xBRGlKRI8XimZKbgxCQVlTOM=</DigestValue>
      </Reference>
      <Reference URI="/xl/printerSettings/printerSettings388.bin?ContentType=application/vnd.openxmlformats-officedocument.spreadsheetml.printerSettings">
        <DigestMethod Algorithm="http://www.w3.org/2001/04/xmlenc#sha256"/>
        <DigestValue>k5z4QFvXyp5vMq4FDANuvQxvNZ735cuotFRYxi91M4M=</DigestValue>
      </Reference>
      <Reference URI="/xl/printerSettings/printerSettings389.bin?ContentType=application/vnd.openxmlformats-officedocument.spreadsheetml.printerSettings">
        <DigestMethod Algorithm="http://www.w3.org/2001/04/xmlenc#sha256"/>
        <DigestValue>ki451zjwRlhVfknUILEzz+g42p1TR9y51422BSshvxU=</DigestValue>
      </Reference>
      <Reference URI="/xl/printerSettings/printerSettings39.bin?ContentType=application/vnd.openxmlformats-officedocument.spreadsheetml.printerSettings">
        <DigestMethod Algorithm="http://www.w3.org/2001/04/xmlenc#sha256"/>
        <DigestValue>6HGumsjBk9X1CzCPpkG1pJTBdVyGv7gAJ+RWNO+yDTc=</DigestValue>
      </Reference>
      <Reference URI="/xl/printerSettings/printerSettings390.bin?ContentType=application/vnd.openxmlformats-officedocument.spreadsheetml.printerSettings">
        <DigestMethod Algorithm="http://www.w3.org/2001/04/xmlenc#sha256"/>
        <DigestValue>ki451zjwRlhVfknUILEzz+g42p1TR9y51422BSshvxU=</DigestValue>
      </Reference>
      <Reference URI="/xl/printerSettings/printerSettings391.bin?ContentType=application/vnd.openxmlformats-officedocument.spreadsheetml.printerSettings">
        <DigestMethod Algorithm="http://www.w3.org/2001/04/xmlenc#sha256"/>
        <DigestValue>ki451zjwRlhVfknUILEzz+g42p1TR9y51422BSshvxU=</DigestValue>
      </Reference>
      <Reference URI="/xl/printerSettings/printerSettings392.bin?ContentType=application/vnd.openxmlformats-officedocument.spreadsheetml.printerSettings">
        <DigestMethod Algorithm="http://www.w3.org/2001/04/xmlenc#sha256"/>
        <DigestValue>ki451zjwRlhVfknUILEzz+g42p1TR9y51422BSshvxU=</DigestValue>
      </Reference>
      <Reference URI="/xl/printerSettings/printerSettings393.bin?ContentType=application/vnd.openxmlformats-officedocument.spreadsheetml.printerSettings">
        <DigestMethod Algorithm="http://www.w3.org/2001/04/xmlenc#sha256"/>
        <DigestValue>ki451zjwRlhVfknUILEzz+g42p1TR9y51422BSshvxU=</DigestValue>
      </Reference>
      <Reference URI="/xl/printerSettings/printerSettings394.bin?ContentType=application/vnd.openxmlformats-officedocument.spreadsheetml.printerSettings">
        <DigestMethod Algorithm="http://www.w3.org/2001/04/xmlenc#sha256"/>
        <DigestValue>ki451zjwRlhVfknUILEzz+g42p1TR9y51422BSshvxU=</DigestValue>
      </Reference>
      <Reference URI="/xl/printerSettings/printerSettings395.bin?ContentType=application/vnd.openxmlformats-officedocument.spreadsheetml.printerSettings">
        <DigestMethod Algorithm="http://www.w3.org/2001/04/xmlenc#sha256"/>
        <DigestValue>ki451zjwRlhVfknUILEzz+g42p1TR9y51422BSshvxU=</DigestValue>
      </Reference>
      <Reference URI="/xl/printerSettings/printerSettings396.bin?ContentType=application/vnd.openxmlformats-officedocument.spreadsheetml.printerSettings">
        <DigestMethod Algorithm="http://www.w3.org/2001/04/xmlenc#sha256"/>
        <DigestValue>4sf+1AWluvbpxJKPd2Oye0vW/vjaIC4T1BxgDzXmoXg=</DigestValue>
      </Reference>
      <Reference URI="/xl/printerSettings/printerSettings397.bin?ContentType=application/vnd.openxmlformats-officedocument.spreadsheetml.printerSettings">
        <DigestMethod Algorithm="http://www.w3.org/2001/04/xmlenc#sha256"/>
        <DigestValue>ki451zjwRlhVfknUILEzz+g42p1TR9y51422BSshvxU=</DigestValue>
      </Reference>
      <Reference URI="/xl/printerSettings/printerSettings398.bin?ContentType=application/vnd.openxmlformats-officedocument.spreadsheetml.printerSettings">
        <DigestMethod Algorithm="http://www.w3.org/2001/04/xmlenc#sha256"/>
        <DigestValue>ki451zjwRlhVfknUILEzz+g42p1TR9y51422BSshvxU=</DigestValue>
      </Reference>
      <Reference URI="/xl/printerSettings/printerSettings399.bin?ContentType=application/vnd.openxmlformats-officedocument.spreadsheetml.printerSettings">
        <DigestMethod Algorithm="http://www.w3.org/2001/04/xmlenc#sha256"/>
        <DigestValue>ki451zjwRlhVfknUILEzz+g42p1TR9y51422BSshvxU=</DigestValue>
      </Reference>
      <Reference URI="/xl/printerSettings/printerSettings4.bin?ContentType=application/vnd.openxmlformats-officedocument.spreadsheetml.printerSettings">
        <DigestMethod Algorithm="http://www.w3.org/2001/04/xmlenc#sha256"/>
        <DigestValue>1easXUpors9wW02Nqy5x8cLEF/3ZKBH0i2lLjO2Zsk8=</DigestValue>
      </Reference>
      <Reference URI="/xl/printerSettings/printerSettings40.bin?ContentType=application/vnd.openxmlformats-officedocument.spreadsheetml.printerSettings">
        <DigestMethod Algorithm="http://www.w3.org/2001/04/xmlenc#sha256"/>
        <DigestValue>4sf+1AWluvbpxJKPd2Oye0vW/vjaIC4T1BxgDzXmoXg=</DigestValue>
      </Reference>
      <Reference URI="/xl/printerSettings/printerSettings400.bin?ContentType=application/vnd.openxmlformats-officedocument.spreadsheetml.printerSettings">
        <DigestMethod Algorithm="http://www.w3.org/2001/04/xmlenc#sha256"/>
        <DigestValue>4sf+1AWluvbpxJKPd2Oye0vW/vjaIC4T1BxgDzXmoXg=</DigestValue>
      </Reference>
      <Reference URI="/xl/printerSettings/printerSettings401.bin?ContentType=application/vnd.openxmlformats-officedocument.spreadsheetml.printerSettings">
        <DigestMethod Algorithm="http://www.w3.org/2001/04/xmlenc#sha256"/>
        <DigestValue>ki451zjwRlhVfknUILEzz+g42p1TR9y51422BSshvxU=</DigestValue>
      </Reference>
      <Reference URI="/xl/printerSettings/printerSettings402.bin?ContentType=application/vnd.openxmlformats-officedocument.spreadsheetml.printerSettings">
        <DigestMethod Algorithm="http://www.w3.org/2001/04/xmlenc#sha256"/>
        <DigestValue>4sf+1AWluvbpxJKPd2Oye0vW/vjaIC4T1BxgDzXmoXg=</DigestValue>
      </Reference>
      <Reference URI="/xl/printerSettings/printerSettings403.bin?ContentType=application/vnd.openxmlformats-officedocument.spreadsheetml.printerSettings">
        <DigestMethod Algorithm="http://www.w3.org/2001/04/xmlenc#sha256"/>
        <DigestValue>1easXUpors9wW02Nqy5x8cLEF/3ZKBH0i2lLjO2Zsk8=</DigestValue>
      </Reference>
      <Reference URI="/xl/printerSettings/printerSettings404.bin?ContentType=application/vnd.openxmlformats-officedocument.spreadsheetml.printerSettings">
        <DigestMethod Algorithm="http://www.w3.org/2001/04/xmlenc#sha256"/>
        <DigestValue>4sf+1AWluvbpxJKPd2Oye0vW/vjaIC4T1BxgDzXmoXg=</DigestValue>
      </Reference>
      <Reference URI="/xl/printerSettings/printerSettings405.bin?ContentType=application/vnd.openxmlformats-officedocument.spreadsheetml.printerSettings">
        <DigestMethod Algorithm="http://www.w3.org/2001/04/xmlenc#sha256"/>
        <DigestValue>AOaDuHtsifCB+3mFVZaFSjZ2jbySMm3+Pey0DhdCrvo=</DigestValue>
      </Reference>
      <Reference URI="/xl/printerSettings/printerSettings406.bin?ContentType=application/vnd.openxmlformats-officedocument.spreadsheetml.printerSettings">
        <DigestMethod Algorithm="http://www.w3.org/2001/04/xmlenc#sha256"/>
        <DigestValue>AOaDuHtsifCB+3mFVZaFSjZ2jbySMm3+Pey0DhdCrvo=</DigestValue>
      </Reference>
      <Reference URI="/xl/printerSettings/printerSettings407.bin?ContentType=application/vnd.openxmlformats-officedocument.spreadsheetml.printerSettings">
        <DigestMethod Algorithm="http://www.w3.org/2001/04/xmlenc#sha256"/>
        <DigestValue>4sf+1AWluvbpxJKPd2Oye0vW/vjaIC4T1BxgDzXmoXg=</DigestValue>
      </Reference>
      <Reference URI="/xl/printerSettings/printerSettings408.bin?ContentType=application/vnd.openxmlformats-officedocument.spreadsheetml.printerSettings">
        <DigestMethod Algorithm="http://www.w3.org/2001/04/xmlenc#sha256"/>
        <DigestValue>4sf+1AWluvbpxJKPd2Oye0vW/vjaIC4T1BxgDzXmoXg=</DigestValue>
      </Reference>
      <Reference URI="/xl/printerSettings/printerSettings409.bin?ContentType=application/vnd.openxmlformats-officedocument.spreadsheetml.printerSettings">
        <DigestMethod Algorithm="http://www.w3.org/2001/04/xmlenc#sha256"/>
        <DigestValue>4sf+1AWluvbpxJKPd2Oye0vW/vjaIC4T1BxgDzXmoXg=</DigestValue>
      </Reference>
      <Reference URI="/xl/printerSettings/printerSettings41.bin?ContentType=application/vnd.openxmlformats-officedocument.spreadsheetml.printerSettings">
        <DigestMethod Algorithm="http://www.w3.org/2001/04/xmlenc#sha256"/>
        <DigestValue>1easXUpors9wW02Nqy5x8cLEF/3ZKBH0i2lLjO2Zsk8=</DigestValue>
      </Reference>
      <Reference URI="/xl/printerSettings/printerSettings410.bin?ContentType=application/vnd.openxmlformats-officedocument.spreadsheetml.printerSettings">
        <DigestMethod Algorithm="http://www.w3.org/2001/04/xmlenc#sha256"/>
        <DigestValue>4sf+1AWluvbpxJKPd2Oye0vW/vjaIC4T1BxgDzXmoXg=</DigestValue>
      </Reference>
      <Reference URI="/xl/printerSettings/printerSettings411.bin?ContentType=application/vnd.openxmlformats-officedocument.spreadsheetml.printerSettings">
        <DigestMethod Algorithm="http://www.w3.org/2001/04/xmlenc#sha256"/>
        <DigestValue>4sf+1AWluvbpxJKPd2Oye0vW/vjaIC4T1BxgDzXmoXg=</DigestValue>
      </Reference>
      <Reference URI="/xl/printerSettings/printerSettings412.bin?ContentType=application/vnd.openxmlformats-officedocument.spreadsheetml.printerSettings">
        <DigestMethod Algorithm="http://www.w3.org/2001/04/xmlenc#sha256"/>
        <DigestValue>AOaDuHtsifCB+3mFVZaFSjZ2jbySMm3+Pey0DhdCrvo=</DigestValue>
      </Reference>
      <Reference URI="/xl/printerSettings/printerSettings413.bin?ContentType=application/vnd.openxmlformats-officedocument.spreadsheetml.printerSettings">
        <DigestMethod Algorithm="http://www.w3.org/2001/04/xmlenc#sha256"/>
        <DigestValue>4sf+1AWluvbpxJKPd2Oye0vW/vjaIC4T1BxgDzXmoXg=</DigestValue>
      </Reference>
      <Reference URI="/xl/printerSettings/printerSettings414.bin?ContentType=application/vnd.openxmlformats-officedocument.spreadsheetml.printerSettings">
        <DigestMethod Algorithm="http://www.w3.org/2001/04/xmlenc#sha256"/>
        <DigestValue>1easXUpors9wW02Nqy5x8cLEF/3ZKBH0i2lLjO2Zsk8=</DigestValue>
      </Reference>
      <Reference URI="/xl/printerSettings/printerSettings415.bin?ContentType=application/vnd.openxmlformats-officedocument.spreadsheetml.printerSettings">
        <DigestMethod Algorithm="http://www.w3.org/2001/04/xmlenc#sha256"/>
        <DigestValue>MmAIL40KuwFClAfCfhlujgcNcoUbQL68fZhmNQIfQK8=</DigestValue>
      </Reference>
      <Reference URI="/xl/printerSettings/printerSettings416.bin?ContentType=application/vnd.openxmlformats-officedocument.spreadsheetml.printerSettings">
        <DigestMethod Algorithm="http://www.w3.org/2001/04/xmlenc#sha256"/>
        <DigestValue>4sf+1AWluvbpxJKPd2Oye0vW/vjaIC4T1BxgDzXmoXg=</DigestValue>
      </Reference>
      <Reference URI="/xl/printerSettings/printerSettings417.bin?ContentType=application/vnd.openxmlformats-officedocument.spreadsheetml.printerSettings">
        <DigestMethod Algorithm="http://www.w3.org/2001/04/xmlenc#sha256"/>
        <DigestValue>4sf+1AWluvbpxJKPd2Oye0vW/vjaIC4T1BxgDzXmoXg=</DigestValue>
      </Reference>
      <Reference URI="/xl/printerSettings/printerSettings418.bin?ContentType=application/vnd.openxmlformats-officedocument.spreadsheetml.printerSettings">
        <DigestMethod Algorithm="http://www.w3.org/2001/04/xmlenc#sha256"/>
        <DigestValue>MmAIL40KuwFClAfCfhlujgcNcoUbQL68fZhmNQIfQK8=</DigestValue>
      </Reference>
      <Reference URI="/xl/printerSettings/printerSettings419.bin?ContentType=application/vnd.openxmlformats-officedocument.spreadsheetml.printerSettings">
        <DigestMethod Algorithm="http://www.w3.org/2001/04/xmlenc#sha256"/>
        <DigestValue>+n5QTe6/grUf3JPx5J0xBRGlKRI8XimZKbgxCQVlTOM=</DigestValue>
      </Reference>
      <Reference URI="/xl/printerSettings/printerSettings42.bin?ContentType=application/vnd.openxmlformats-officedocument.spreadsheetml.printerSettings">
        <DigestMethod Algorithm="http://www.w3.org/2001/04/xmlenc#sha256"/>
        <DigestValue>4sf+1AWluvbpxJKPd2Oye0vW/vjaIC4T1BxgDzXmoXg=</DigestValue>
      </Reference>
      <Reference URI="/xl/printerSettings/printerSettings420.bin?ContentType=application/vnd.openxmlformats-officedocument.spreadsheetml.printerSettings">
        <DigestMethod Algorithm="http://www.w3.org/2001/04/xmlenc#sha256"/>
        <DigestValue>k5z4QFvXyp5vMq4FDANuvQxvNZ735cuotFRYxi91M4M=</DigestValue>
      </Reference>
      <Reference URI="/xl/printerSettings/printerSettings421.bin?ContentType=application/vnd.openxmlformats-officedocument.spreadsheetml.printerSettings">
        <DigestMethod Algorithm="http://www.w3.org/2001/04/xmlenc#sha256"/>
        <DigestValue>MmAIL40KuwFClAfCfhlujgcNcoUbQL68fZhmNQIfQK8=</DigestValue>
      </Reference>
      <Reference URI="/xl/printerSettings/printerSettings422.bin?ContentType=application/vnd.openxmlformats-officedocument.spreadsheetml.printerSettings">
        <DigestMethod Algorithm="http://www.w3.org/2001/04/xmlenc#sha256"/>
        <DigestValue>MmAIL40KuwFClAfCfhlujgcNcoUbQL68fZhmNQIfQK8=</DigestValue>
      </Reference>
      <Reference URI="/xl/printerSettings/printerSettings423.bin?ContentType=application/vnd.openxmlformats-officedocument.spreadsheetml.printerSettings">
        <DigestMethod Algorithm="http://www.w3.org/2001/04/xmlenc#sha256"/>
        <DigestValue>MmAIL40KuwFClAfCfhlujgcNcoUbQL68fZhmNQIfQK8=</DigestValue>
      </Reference>
      <Reference URI="/xl/printerSettings/printerSettings424.bin?ContentType=application/vnd.openxmlformats-officedocument.spreadsheetml.printerSettings">
        <DigestMethod Algorithm="http://www.w3.org/2001/04/xmlenc#sha256"/>
        <DigestValue>MmAIL40KuwFClAfCfhlujgcNcoUbQL68fZhmNQIfQK8=</DigestValue>
      </Reference>
      <Reference URI="/xl/printerSettings/printerSettings425.bin?ContentType=application/vnd.openxmlformats-officedocument.spreadsheetml.printerSettings">
        <DigestMethod Algorithm="http://www.w3.org/2001/04/xmlenc#sha256"/>
        <DigestValue>MmAIL40KuwFClAfCfhlujgcNcoUbQL68fZhmNQIfQK8=</DigestValue>
      </Reference>
      <Reference URI="/xl/printerSettings/printerSettings426.bin?ContentType=application/vnd.openxmlformats-officedocument.spreadsheetml.printerSettings">
        <DigestMethod Algorithm="http://www.w3.org/2001/04/xmlenc#sha256"/>
        <DigestValue>MmAIL40KuwFClAfCfhlujgcNcoUbQL68fZhmNQIfQK8=</DigestValue>
      </Reference>
      <Reference URI="/xl/printerSettings/printerSettings427.bin?ContentType=application/vnd.openxmlformats-officedocument.spreadsheetml.printerSettings">
        <DigestMethod Algorithm="http://www.w3.org/2001/04/xmlenc#sha256"/>
        <DigestValue>MmAIL40KuwFClAfCfhlujgcNcoUbQL68fZhmNQIfQK8=</DigestValue>
      </Reference>
      <Reference URI="/xl/printerSettings/printerSettings428.bin?ContentType=application/vnd.openxmlformats-officedocument.spreadsheetml.printerSettings">
        <DigestMethod Algorithm="http://www.w3.org/2001/04/xmlenc#sha256"/>
        <DigestValue>4sf+1AWluvbpxJKPd2Oye0vW/vjaIC4T1BxgDzXmoXg=</DigestValue>
      </Reference>
      <Reference URI="/xl/printerSettings/printerSettings429.bin?ContentType=application/vnd.openxmlformats-officedocument.spreadsheetml.printerSettings">
        <DigestMethod Algorithm="http://www.w3.org/2001/04/xmlenc#sha256"/>
        <DigestValue>MmAIL40KuwFClAfCfhlujgcNcoUbQL68fZhmNQIfQK8=</DigestValue>
      </Reference>
      <Reference URI="/xl/printerSettings/printerSettings43.bin?ContentType=application/vnd.openxmlformats-officedocument.spreadsheetml.printerSettings">
        <DigestMethod Algorithm="http://www.w3.org/2001/04/xmlenc#sha256"/>
        <DigestValue>AOaDuHtsifCB+3mFVZaFSjZ2jbySMm3+Pey0DhdCrvo=</DigestValue>
      </Reference>
      <Reference URI="/xl/printerSettings/printerSettings430.bin?ContentType=application/vnd.openxmlformats-officedocument.spreadsheetml.printerSettings">
        <DigestMethod Algorithm="http://www.w3.org/2001/04/xmlenc#sha256"/>
        <DigestValue>MmAIL40KuwFClAfCfhlujgcNcoUbQL68fZhmNQIfQK8=</DigestValue>
      </Reference>
      <Reference URI="/xl/printerSettings/printerSettings431.bin?ContentType=application/vnd.openxmlformats-officedocument.spreadsheetml.printerSettings">
        <DigestMethod Algorithm="http://www.w3.org/2001/04/xmlenc#sha256"/>
        <DigestValue>MmAIL40KuwFClAfCfhlujgcNcoUbQL68fZhmNQIfQK8=</DigestValue>
      </Reference>
      <Reference URI="/xl/printerSettings/printerSettings432.bin?ContentType=application/vnd.openxmlformats-officedocument.spreadsheetml.printerSettings">
        <DigestMethod Algorithm="http://www.w3.org/2001/04/xmlenc#sha256"/>
        <DigestValue>4sf+1AWluvbpxJKPd2Oye0vW/vjaIC4T1BxgDzXmoXg=</DigestValue>
      </Reference>
      <Reference URI="/xl/printerSettings/printerSettings433.bin?ContentType=application/vnd.openxmlformats-officedocument.spreadsheetml.printerSettings">
        <DigestMethod Algorithm="http://www.w3.org/2001/04/xmlenc#sha256"/>
        <DigestValue>MmAIL40KuwFClAfCfhlujgcNcoUbQL68fZhmNQIfQK8=</DigestValue>
      </Reference>
      <Reference URI="/xl/printerSettings/printerSettings434.bin?ContentType=application/vnd.openxmlformats-officedocument.spreadsheetml.printerSettings">
        <DigestMethod Algorithm="http://www.w3.org/2001/04/xmlenc#sha256"/>
        <DigestValue>4sf+1AWluvbpxJKPd2Oye0vW/vjaIC4T1BxgDzXmoXg=</DigestValue>
      </Reference>
      <Reference URI="/xl/printerSettings/printerSettings435.bin?ContentType=application/vnd.openxmlformats-officedocument.spreadsheetml.printerSettings">
        <DigestMethod Algorithm="http://www.w3.org/2001/04/xmlenc#sha256"/>
        <DigestValue>1easXUpors9wW02Nqy5x8cLEF/3ZKBH0i2lLjO2Zsk8=</DigestValue>
      </Reference>
      <Reference URI="/xl/printerSettings/printerSettings436.bin?ContentType=application/vnd.openxmlformats-officedocument.spreadsheetml.printerSettings">
        <DigestMethod Algorithm="http://www.w3.org/2001/04/xmlenc#sha256"/>
        <DigestValue>4sf+1AWluvbpxJKPd2Oye0vW/vjaIC4T1BxgDzXmoXg=</DigestValue>
      </Reference>
      <Reference URI="/xl/printerSettings/printerSettings437.bin?ContentType=application/vnd.openxmlformats-officedocument.spreadsheetml.printerSettings">
        <DigestMethod Algorithm="http://www.w3.org/2001/04/xmlenc#sha256"/>
        <DigestValue>AOaDuHtsifCB+3mFVZaFSjZ2jbySMm3+Pey0DhdCrvo=</DigestValue>
      </Reference>
      <Reference URI="/xl/printerSettings/printerSettings438.bin?ContentType=application/vnd.openxmlformats-officedocument.spreadsheetml.printerSettings">
        <DigestMethod Algorithm="http://www.w3.org/2001/04/xmlenc#sha256"/>
        <DigestValue>AOaDuHtsifCB+3mFVZaFSjZ2jbySMm3+Pey0DhdCrvo=</DigestValue>
      </Reference>
      <Reference URI="/xl/printerSettings/printerSettings439.bin?ContentType=application/vnd.openxmlformats-officedocument.spreadsheetml.printerSettings">
        <DigestMethod Algorithm="http://www.w3.org/2001/04/xmlenc#sha256"/>
        <DigestValue>4sf+1AWluvbpxJKPd2Oye0vW/vjaIC4T1BxgDzXmoXg=</DigestValue>
      </Reference>
      <Reference URI="/xl/printerSettings/printerSettings44.bin?ContentType=application/vnd.openxmlformats-officedocument.spreadsheetml.printerSettings">
        <DigestMethod Algorithm="http://www.w3.org/2001/04/xmlenc#sha256"/>
        <DigestValue>AOaDuHtsifCB+3mFVZaFSjZ2jbySMm3+Pey0DhdCrvo=</DigestValue>
      </Reference>
      <Reference URI="/xl/printerSettings/printerSettings440.bin?ContentType=application/vnd.openxmlformats-officedocument.spreadsheetml.printerSettings">
        <DigestMethod Algorithm="http://www.w3.org/2001/04/xmlenc#sha256"/>
        <DigestValue>4sf+1AWluvbpxJKPd2Oye0vW/vjaIC4T1BxgDzXmoXg=</DigestValue>
      </Reference>
      <Reference URI="/xl/printerSettings/printerSettings441.bin?ContentType=application/vnd.openxmlformats-officedocument.spreadsheetml.printerSettings">
        <DigestMethod Algorithm="http://www.w3.org/2001/04/xmlenc#sha256"/>
        <DigestValue>4sf+1AWluvbpxJKPd2Oye0vW/vjaIC4T1BxgDzXmoXg=</DigestValue>
      </Reference>
      <Reference URI="/xl/printerSettings/printerSettings442.bin?ContentType=application/vnd.openxmlformats-officedocument.spreadsheetml.printerSettings">
        <DigestMethod Algorithm="http://www.w3.org/2001/04/xmlenc#sha256"/>
        <DigestValue>4sf+1AWluvbpxJKPd2Oye0vW/vjaIC4T1BxgDzXmoXg=</DigestValue>
      </Reference>
      <Reference URI="/xl/printerSettings/printerSettings443.bin?ContentType=application/vnd.openxmlformats-officedocument.spreadsheetml.printerSettings">
        <DigestMethod Algorithm="http://www.w3.org/2001/04/xmlenc#sha256"/>
        <DigestValue>4sf+1AWluvbpxJKPd2Oye0vW/vjaIC4T1BxgDzXmoXg=</DigestValue>
      </Reference>
      <Reference URI="/xl/printerSettings/printerSettings444.bin?ContentType=application/vnd.openxmlformats-officedocument.spreadsheetml.printerSettings">
        <DigestMethod Algorithm="http://www.w3.org/2001/04/xmlenc#sha256"/>
        <DigestValue>AOaDuHtsifCB+3mFVZaFSjZ2jbySMm3+Pey0DhdCrvo=</DigestValue>
      </Reference>
      <Reference URI="/xl/printerSettings/printerSettings445.bin?ContentType=application/vnd.openxmlformats-officedocument.spreadsheetml.printerSettings">
        <DigestMethod Algorithm="http://www.w3.org/2001/04/xmlenc#sha256"/>
        <DigestValue>4sf+1AWluvbpxJKPd2Oye0vW/vjaIC4T1BxgDzXmoXg=</DigestValue>
      </Reference>
      <Reference URI="/xl/printerSettings/printerSettings446.bin?ContentType=application/vnd.openxmlformats-officedocument.spreadsheetml.printerSettings">
        <DigestMethod Algorithm="http://www.w3.org/2001/04/xmlenc#sha256"/>
        <DigestValue>MqlMFcdOU724y+XT0A1fb7kjq67gysaEXySjCDCzorU=</DigestValue>
      </Reference>
      <Reference URI="/xl/printerSettings/printerSettings447.bin?ContentType=application/vnd.openxmlformats-officedocument.spreadsheetml.printerSettings">
        <DigestMethod Algorithm="http://www.w3.org/2001/04/xmlenc#sha256"/>
        <DigestValue>6HGumsjBk9X1CzCPpkG1pJTBdVyGv7gAJ+RWNO+yDTc=</DigestValue>
      </Reference>
      <Reference URI="/xl/printerSettings/printerSettings448.bin?ContentType=application/vnd.openxmlformats-officedocument.spreadsheetml.printerSettings">
        <DigestMethod Algorithm="http://www.w3.org/2001/04/xmlenc#sha256"/>
        <DigestValue>4sf+1AWluvbpxJKPd2Oye0vW/vjaIC4T1BxgDzXmoXg=</DigestValue>
      </Reference>
      <Reference URI="/xl/printerSettings/printerSettings449.bin?ContentType=application/vnd.openxmlformats-officedocument.spreadsheetml.printerSettings">
        <DigestMethod Algorithm="http://www.w3.org/2001/04/xmlenc#sha256"/>
        <DigestValue>4sf+1AWluvbpxJKPd2Oye0vW/vjaIC4T1BxgDzXmoXg=</DigestValue>
      </Reference>
      <Reference URI="/xl/printerSettings/printerSettings45.bin?ContentType=application/vnd.openxmlformats-officedocument.spreadsheetml.printerSettings">
        <DigestMethod Algorithm="http://www.w3.org/2001/04/xmlenc#sha256"/>
        <DigestValue>4sf+1AWluvbpxJKPd2Oye0vW/vjaIC4T1BxgDzXmoXg=</DigestValue>
      </Reference>
      <Reference URI="/xl/printerSettings/printerSettings450.bin?ContentType=application/vnd.openxmlformats-officedocument.spreadsheetml.printerSettings">
        <DigestMethod Algorithm="http://www.w3.org/2001/04/xmlenc#sha256"/>
        <DigestValue>+n5QTe6/grUf3JPx5J0xBRGlKRI8XimZKbgxCQVlTOM=</DigestValue>
      </Reference>
      <Reference URI="/xl/printerSettings/printerSettings451.bin?ContentType=application/vnd.openxmlformats-officedocument.spreadsheetml.printerSettings">
        <DigestMethod Algorithm="http://www.w3.org/2001/04/xmlenc#sha256"/>
        <DigestValue>k5z4QFvXyp5vMq4FDANuvQxvNZ735cuotFRYxi91M4M=</DigestValue>
      </Reference>
      <Reference URI="/xl/printerSettings/printerSettings452.bin?ContentType=application/vnd.openxmlformats-officedocument.spreadsheetml.printerSettings">
        <DigestMethod Algorithm="http://www.w3.org/2001/04/xmlenc#sha256"/>
        <DigestValue>6HGumsjBk9X1CzCPpkG1pJTBdVyGv7gAJ+RWNO+yDTc=</DigestValue>
      </Reference>
      <Reference URI="/xl/printerSettings/printerSettings453.bin?ContentType=application/vnd.openxmlformats-officedocument.spreadsheetml.printerSettings">
        <DigestMethod Algorithm="http://www.w3.org/2001/04/xmlenc#sha256"/>
        <DigestValue>6HGumsjBk9X1CzCPpkG1pJTBdVyGv7gAJ+RWNO+yDTc=</DigestValue>
      </Reference>
      <Reference URI="/xl/printerSettings/printerSettings454.bin?ContentType=application/vnd.openxmlformats-officedocument.spreadsheetml.printerSettings">
        <DigestMethod Algorithm="http://www.w3.org/2001/04/xmlenc#sha256"/>
        <DigestValue>6HGumsjBk9X1CzCPpkG1pJTBdVyGv7gAJ+RWNO+yDTc=</DigestValue>
      </Reference>
      <Reference URI="/xl/printerSettings/printerSettings455.bin?ContentType=application/vnd.openxmlformats-officedocument.spreadsheetml.printerSettings">
        <DigestMethod Algorithm="http://www.w3.org/2001/04/xmlenc#sha256"/>
        <DigestValue>4sf+1AWluvbpxJKPd2Oye0vW/vjaIC4T1BxgDzXmoXg=</DigestValue>
      </Reference>
      <Reference URI="/xl/printerSettings/printerSettings456.bin?ContentType=application/vnd.openxmlformats-officedocument.spreadsheetml.printerSettings">
        <DigestMethod Algorithm="http://www.w3.org/2001/04/xmlenc#sha256"/>
        <DigestValue>6HGumsjBk9X1CzCPpkG1pJTBdVyGv7gAJ+RWNO+yDTc=</DigestValue>
      </Reference>
      <Reference URI="/xl/printerSettings/printerSettings457.bin?ContentType=application/vnd.openxmlformats-officedocument.spreadsheetml.printerSettings">
        <DigestMethod Algorithm="http://www.w3.org/2001/04/xmlenc#sha256"/>
        <DigestValue>6HGumsjBk9X1CzCPpkG1pJTBdVyGv7gAJ+RWNO+yDTc=</DigestValue>
      </Reference>
      <Reference URI="/xl/printerSettings/printerSettings458.bin?ContentType=application/vnd.openxmlformats-officedocument.spreadsheetml.printerSettings">
        <DigestMethod Algorithm="http://www.w3.org/2001/04/xmlenc#sha256"/>
        <DigestValue>4sf+1AWluvbpxJKPd2Oye0vW/vjaIC4T1BxgDzXmoXg=</DigestValue>
      </Reference>
      <Reference URI="/xl/printerSettings/printerSettings459.bin?ContentType=application/vnd.openxmlformats-officedocument.spreadsheetml.printerSettings">
        <DigestMethod Algorithm="http://www.w3.org/2001/04/xmlenc#sha256"/>
        <DigestValue>6HGumsjBk9X1CzCPpkG1pJTBdVyGv7gAJ+RWNO+yDTc=</DigestValue>
      </Reference>
      <Reference URI="/xl/printerSettings/printerSettings46.bin?ContentType=application/vnd.openxmlformats-officedocument.spreadsheetml.printerSettings">
        <DigestMethod Algorithm="http://www.w3.org/2001/04/xmlenc#sha256"/>
        <DigestValue>4sf+1AWluvbpxJKPd2Oye0vW/vjaIC4T1BxgDzXmoXg=</DigestValue>
      </Reference>
      <Reference URI="/xl/printerSettings/printerSettings460.bin?ContentType=application/vnd.openxmlformats-officedocument.spreadsheetml.printerSettings">
        <DigestMethod Algorithm="http://www.w3.org/2001/04/xmlenc#sha256"/>
        <DigestValue>4sf+1AWluvbpxJKPd2Oye0vW/vjaIC4T1BxgDzXmoXg=</DigestValue>
      </Reference>
      <Reference URI="/xl/printerSettings/printerSettings461.bin?ContentType=application/vnd.openxmlformats-officedocument.spreadsheetml.printerSettings">
        <DigestMethod Algorithm="http://www.w3.org/2001/04/xmlenc#sha256"/>
        <DigestValue>MqlMFcdOU724y+XT0A1fb7kjq67gysaEXySjCDCzorU=</DigestValue>
      </Reference>
      <Reference URI="/xl/printerSettings/printerSettings462.bin?ContentType=application/vnd.openxmlformats-officedocument.spreadsheetml.printerSettings">
        <DigestMethod Algorithm="http://www.w3.org/2001/04/xmlenc#sha256"/>
        <DigestValue>4sf+1AWluvbpxJKPd2Oye0vW/vjaIC4T1BxgDzXmoXg=</DigestValue>
      </Reference>
      <Reference URI="/xl/printerSettings/printerSettings463.bin?ContentType=application/vnd.openxmlformats-officedocument.spreadsheetml.printerSettings">
        <DigestMethod Algorithm="http://www.w3.org/2001/04/xmlenc#sha256"/>
        <DigestValue>AOaDuHtsifCB+3mFVZaFSjZ2jbySMm3+Pey0DhdCrvo=</DigestValue>
      </Reference>
      <Reference URI="/xl/printerSettings/printerSettings464.bin?ContentType=application/vnd.openxmlformats-officedocument.spreadsheetml.printerSettings">
        <DigestMethod Algorithm="http://www.w3.org/2001/04/xmlenc#sha256"/>
        <DigestValue>AOaDuHtsifCB+3mFVZaFSjZ2jbySMm3+Pey0DhdCrvo=</DigestValue>
      </Reference>
      <Reference URI="/xl/printerSettings/printerSettings465.bin?ContentType=application/vnd.openxmlformats-officedocument.spreadsheetml.printerSettings">
        <DigestMethod Algorithm="http://www.w3.org/2001/04/xmlenc#sha256"/>
        <DigestValue>4sf+1AWluvbpxJKPd2Oye0vW/vjaIC4T1BxgDzXmoXg=</DigestValue>
      </Reference>
      <Reference URI="/xl/printerSettings/printerSettings466.bin?ContentType=application/vnd.openxmlformats-officedocument.spreadsheetml.printerSettings">
        <DigestMethod Algorithm="http://www.w3.org/2001/04/xmlenc#sha256"/>
        <DigestValue>4sf+1AWluvbpxJKPd2Oye0vW/vjaIC4T1BxgDzXmoXg=</DigestValue>
      </Reference>
      <Reference URI="/xl/printerSettings/printerSettings467.bin?ContentType=application/vnd.openxmlformats-officedocument.spreadsheetml.printerSettings">
        <DigestMethod Algorithm="http://www.w3.org/2001/04/xmlenc#sha256"/>
        <DigestValue>4sf+1AWluvbpxJKPd2Oye0vW/vjaIC4T1BxgDzXmoXg=</DigestValue>
      </Reference>
      <Reference URI="/xl/printerSettings/printerSettings468.bin?ContentType=application/vnd.openxmlformats-officedocument.spreadsheetml.printerSettings">
        <DigestMethod Algorithm="http://www.w3.org/2001/04/xmlenc#sha256"/>
        <DigestValue>4sf+1AWluvbpxJKPd2Oye0vW/vjaIC4T1BxgDzXmoXg=</DigestValue>
      </Reference>
      <Reference URI="/xl/printerSettings/printerSettings469.bin?ContentType=application/vnd.openxmlformats-officedocument.spreadsheetml.printerSettings">
        <DigestMethod Algorithm="http://www.w3.org/2001/04/xmlenc#sha256"/>
        <DigestValue>4sf+1AWluvbpxJKPd2Oye0vW/vjaIC4T1BxgDzXmoXg=</DigestValue>
      </Reference>
      <Reference URI="/xl/printerSettings/printerSettings47.bin?ContentType=application/vnd.openxmlformats-officedocument.spreadsheetml.printerSettings">
        <DigestMethod Algorithm="http://www.w3.org/2001/04/xmlenc#sha256"/>
        <DigestValue>4sf+1AWluvbpxJKPd2Oye0vW/vjaIC4T1BxgDzXmoXg=</DigestValue>
      </Reference>
      <Reference URI="/xl/printerSettings/printerSettings470.bin?ContentType=application/vnd.openxmlformats-officedocument.spreadsheetml.printerSettings">
        <DigestMethod Algorithm="http://www.w3.org/2001/04/xmlenc#sha256"/>
        <DigestValue>AOaDuHtsifCB+3mFVZaFSjZ2jbySMm3+Pey0DhdCrvo=</DigestValue>
      </Reference>
      <Reference URI="/xl/printerSettings/printerSettings471.bin?ContentType=application/vnd.openxmlformats-officedocument.spreadsheetml.printerSettings">
        <DigestMethod Algorithm="http://www.w3.org/2001/04/xmlenc#sha256"/>
        <DigestValue>4sf+1AWluvbpxJKPd2Oye0vW/vjaIC4T1BxgDzXmoXg=</DigestValue>
      </Reference>
      <Reference URI="/xl/printerSettings/printerSettings472.bin?ContentType=application/vnd.openxmlformats-officedocument.spreadsheetml.printerSettings">
        <DigestMethod Algorithm="http://www.w3.org/2001/04/xmlenc#sha256"/>
        <DigestValue>1easXUpors9wW02Nqy5x8cLEF/3ZKBH0i2lLjO2Zsk8=</DigestValue>
      </Reference>
      <Reference URI="/xl/printerSettings/printerSettings473.bin?ContentType=application/vnd.openxmlformats-officedocument.spreadsheetml.printerSettings">
        <DigestMethod Algorithm="http://www.w3.org/2001/04/xmlenc#sha256"/>
        <DigestValue>6HGumsjBk9X1CzCPpkG1pJTBdVyGv7gAJ+RWNO+yDTc=</DigestValue>
      </Reference>
      <Reference URI="/xl/printerSettings/printerSettings474.bin?ContentType=application/vnd.openxmlformats-officedocument.spreadsheetml.printerSettings">
        <DigestMethod Algorithm="http://www.w3.org/2001/04/xmlenc#sha256"/>
        <DigestValue>4sf+1AWluvbpxJKPd2Oye0vW/vjaIC4T1BxgDzXmoXg=</DigestValue>
      </Reference>
      <Reference URI="/xl/printerSettings/printerSettings475.bin?ContentType=application/vnd.openxmlformats-officedocument.spreadsheetml.printerSettings">
        <DigestMethod Algorithm="http://www.w3.org/2001/04/xmlenc#sha256"/>
        <DigestValue>4sf+1AWluvbpxJKPd2Oye0vW/vjaIC4T1BxgDzXmoXg=</DigestValue>
      </Reference>
      <Reference URI="/xl/printerSettings/printerSettings476.bin?ContentType=application/vnd.openxmlformats-officedocument.spreadsheetml.printerSettings">
        <DigestMethod Algorithm="http://www.w3.org/2001/04/xmlenc#sha256"/>
        <DigestValue>+n5QTe6/grUf3JPx5J0xBRGlKRI8XimZKbgxCQVlTOM=</DigestValue>
      </Reference>
      <Reference URI="/xl/printerSettings/printerSettings477.bin?ContentType=application/vnd.openxmlformats-officedocument.spreadsheetml.printerSettings">
        <DigestMethod Algorithm="http://www.w3.org/2001/04/xmlenc#sha256"/>
        <DigestValue>k5z4QFvXyp5vMq4FDANuvQxvNZ735cuotFRYxi91M4M=</DigestValue>
      </Reference>
      <Reference URI="/xl/printerSettings/printerSettings478.bin?ContentType=application/vnd.openxmlformats-officedocument.spreadsheetml.printerSettings">
        <DigestMethod Algorithm="http://www.w3.org/2001/04/xmlenc#sha256"/>
        <DigestValue>6HGumsjBk9X1CzCPpkG1pJTBdVyGv7gAJ+RWNO+yDTc=</DigestValue>
      </Reference>
      <Reference URI="/xl/printerSettings/printerSettings479.bin?ContentType=application/vnd.openxmlformats-officedocument.spreadsheetml.printerSettings">
        <DigestMethod Algorithm="http://www.w3.org/2001/04/xmlenc#sha256"/>
        <DigestValue>6HGumsjBk9X1CzCPpkG1pJTBdVyGv7gAJ+RWNO+yDTc=</DigestValue>
      </Reference>
      <Reference URI="/xl/printerSettings/printerSettings48.bin?ContentType=application/vnd.openxmlformats-officedocument.spreadsheetml.printerSettings">
        <DigestMethod Algorithm="http://www.w3.org/2001/04/xmlenc#sha256"/>
        <DigestValue>4sf+1AWluvbpxJKPd2Oye0vW/vjaIC4T1BxgDzXmoXg=</DigestValue>
      </Reference>
      <Reference URI="/xl/printerSettings/printerSettings480.bin?ContentType=application/vnd.openxmlformats-officedocument.spreadsheetml.printerSettings">
        <DigestMethod Algorithm="http://www.w3.org/2001/04/xmlenc#sha256"/>
        <DigestValue>6HGumsjBk9X1CzCPpkG1pJTBdVyGv7gAJ+RWNO+yDTc=</DigestValue>
      </Reference>
      <Reference URI="/xl/printerSettings/printerSettings481.bin?ContentType=application/vnd.openxmlformats-officedocument.spreadsheetml.printerSettings">
        <DigestMethod Algorithm="http://www.w3.org/2001/04/xmlenc#sha256"/>
        <DigestValue>6HGumsjBk9X1CzCPpkG1pJTBdVyGv7gAJ+RWNO+yDTc=</DigestValue>
      </Reference>
      <Reference URI="/xl/printerSettings/printerSettings482.bin?ContentType=application/vnd.openxmlformats-officedocument.spreadsheetml.printerSettings">
        <DigestMethod Algorithm="http://www.w3.org/2001/04/xmlenc#sha256"/>
        <DigestValue>4sf+1AWluvbpxJKPd2Oye0vW/vjaIC4T1BxgDzXmoXg=</DigestValue>
      </Reference>
      <Reference URI="/xl/printerSettings/printerSettings483.bin?ContentType=application/vnd.openxmlformats-officedocument.spreadsheetml.printerSettings">
        <DigestMethod Algorithm="http://www.w3.org/2001/04/xmlenc#sha256"/>
        <DigestValue>6HGumsjBk9X1CzCPpkG1pJTBdVyGv7gAJ+RWNO+yDTc=</DigestValue>
      </Reference>
      <Reference URI="/xl/printerSettings/printerSettings484.bin?ContentType=application/vnd.openxmlformats-officedocument.spreadsheetml.printerSettings">
        <DigestMethod Algorithm="http://www.w3.org/2001/04/xmlenc#sha256"/>
        <DigestValue>6HGumsjBk9X1CzCPpkG1pJTBdVyGv7gAJ+RWNO+yDTc=</DigestValue>
      </Reference>
      <Reference URI="/xl/printerSettings/printerSettings485.bin?ContentType=application/vnd.openxmlformats-officedocument.spreadsheetml.printerSettings">
        <DigestMethod Algorithm="http://www.w3.org/2001/04/xmlenc#sha256"/>
        <DigestValue>4sf+1AWluvbpxJKPd2Oye0vW/vjaIC4T1BxgDzXmoXg=</DigestValue>
      </Reference>
      <Reference URI="/xl/printerSettings/printerSettings486.bin?ContentType=application/vnd.openxmlformats-officedocument.spreadsheetml.printerSettings">
        <DigestMethod Algorithm="http://www.w3.org/2001/04/xmlenc#sha256"/>
        <DigestValue>6HGumsjBk9X1CzCPpkG1pJTBdVyGv7gAJ+RWNO+yDTc=</DigestValue>
      </Reference>
      <Reference URI="/xl/printerSettings/printerSettings487.bin?ContentType=application/vnd.openxmlformats-officedocument.spreadsheetml.printerSettings">
        <DigestMethod Algorithm="http://www.w3.org/2001/04/xmlenc#sha256"/>
        <DigestValue>4sf+1AWluvbpxJKPd2Oye0vW/vjaIC4T1BxgDzXmoXg=</DigestValue>
      </Reference>
      <Reference URI="/xl/printerSettings/printerSettings488.bin?ContentType=application/vnd.openxmlformats-officedocument.spreadsheetml.printerSettings">
        <DigestMethod Algorithm="http://www.w3.org/2001/04/xmlenc#sha256"/>
        <DigestValue>1easXUpors9wW02Nqy5x8cLEF/3ZKBH0i2lLjO2Zsk8=</DigestValue>
      </Reference>
      <Reference URI="/xl/printerSettings/printerSettings489.bin?ContentType=application/vnd.openxmlformats-officedocument.spreadsheetml.printerSettings">
        <DigestMethod Algorithm="http://www.w3.org/2001/04/xmlenc#sha256"/>
        <DigestValue>4sf+1AWluvbpxJKPd2Oye0vW/vjaIC4T1BxgDzXmoXg=</DigestValue>
      </Reference>
      <Reference URI="/xl/printerSettings/printerSettings49.bin?ContentType=application/vnd.openxmlformats-officedocument.spreadsheetml.printerSettings">
        <DigestMethod Algorithm="http://www.w3.org/2001/04/xmlenc#sha256"/>
        <DigestValue>4sf+1AWluvbpxJKPd2Oye0vW/vjaIC4T1BxgDzXmoXg=</DigestValue>
      </Reference>
      <Reference URI="/xl/printerSettings/printerSettings490.bin?ContentType=application/vnd.openxmlformats-officedocument.spreadsheetml.printerSettings">
        <DigestMethod Algorithm="http://www.w3.org/2001/04/xmlenc#sha256"/>
        <DigestValue>AOaDuHtsifCB+3mFVZaFSjZ2jbySMm3+Pey0DhdCrvo=</DigestValue>
      </Reference>
      <Reference URI="/xl/printerSettings/printerSettings491.bin?ContentType=application/vnd.openxmlformats-officedocument.spreadsheetml.printerSettings">
        <DigestMethod Algorithm="http://www.w3.org/2001/04/xmlenc#sha256"/>
        <DigestValue>AOaDuHtsifCB+3mFVZaFSjZ2jbySMm3+Pey0DhdCrvo=</DigestValue>
      </Reference>
      <Reference URI="/xl/printerSettings/printerSettings492.bin?ContentType=application/vnd.openxmlformats-officedocument.spreadsheetml.printerSettings">
        <DigestMethod Algorithm="http://www.w3.org/2001/04/xmlenc#sha256"/>
        <DigestValue>4sf+1AWluvbpxJKPd2Oye0vW/vjaIC4T1BxgDzXmoXg=</DigestValue>
      </Reference>
      <Reference URI="/xl/printerSettings/printerSettings493.bin?ContentType=application/vnd.openxmlformats-officedocument.spreadsheetml.printerSettings">
        <DigestMethod Algorithm="http://www.w3.org/2001/04/xmlenc#sha256"/>
        <DigestValue>4sf+1AWluvbpxJKPd2Oye0vW/vjaIC4T1BxgDzXmoXg=</DigestValue>
      </Reference>
      <Reference URI="/xl/printerSettings/printerSettings494.bin?ContentType=application/vnd.openxmlformats-officedocument.spreadsheetml.printerSettings">
        <DigestMethod Algorithm="http://www.w3.org/2001/04/xmlenc#sha256"/>
        <DigestValue>4sf+1AWluvbpxJKPd2Oye0vW/vjaIC4T1BxgDzXmoXg=</DigestValue>
      </Reference>
      <Reference URI="/xl/printerSettings/printerSettings495.bin?ContentType=application/vnd.openxmlformats-officedocument.spreadsheetml.printerSettings">
        <DigestMethod Algorithm="http://www.w3.org/2001/04/xmlenc#sha256"/>
        <DigestValue>olVzO14YzbBV9lyv2+iYJUax50tLLM5nhgg3hHHh9hE=</DigestValue>
      </Reference>
      <Reference URI="/xl/printerSettings/printerSettings496.bin?ContentType=application/vnd.openxmlformats-officedocument.spreadsheetml.printerSettings">
        <DigestMethod Algorithm="http://www.w3.org/2001/04/xmlenc#sha256"/>
        <DigestValue>4sf+1AWluvbpxJKPd2Oye0vW/vjaIC4T1BxgDzXmoXg=</DigestValue>
      </Reference>
      <Reference URI="/xl/printerSettings/printerSettings497.bin?ContentType=application/vnd.openxmlformats-officedocument.spreadsheetml.printerSettings">
        <DigestMethod Algorithm="http://www.w3.org/2001/04/xmlenc#sha256"/>
        <DigestValue>AOaDuHtsifCB+3mFVZaFSjZ2jbySMm3+Pey0DhdCrvo=</DigestValue>
      </Reference>
      <Reference URI="/xl/printerSettings/printerSettings498.bin?ContentType=application/vnd.openxmlformats-officedocument.spreadsheetml.printerSettings">
        <DigestMethod Algorithm="http://www.w3.org/2001/04/xmlenc#sha256"/>
        <DigestValue>4sf+1AWluvbpxJKPd2Oye0vW/vjaIC4T1BxgDzXmoXg=</DigestValue>
      </Reference>
      <Reference URI="/xl/printerSettings/printerSettings499.bin?ContentType=application/vnd.openxmlformats-officedocument.spreadsheetml.printerSettings">
        <DigestMethod Algorithm="http://www.w3.org/2001/04/xmlenc#sha256"/>
        <DigestValue>1easXUpors9wW02Nqy5x8cLEF/3ZKBH0i2lLjO2Zsk8=</DigestValue>
      </Reference>
      <Reference URI="/xl/printerSettings/printerSettings5.bin?ContentType=application/vnd.openxmlformats-officedocument.spreadsheetml.printerSettings">
        <DigestMethod Algorithm="http://www.w3.org/2001/04/xmlenc#sha256"/>
        <DigestValue>1easXUpors9wW02Nqy5x8cLEF/3ZKBH0i2lLjO2Zsk8=</DigestValue>
      </Reference>
      <Reference URI="/xl/printerSettings/printerSettings50.bin?ContentType=application/vnd.openxmlformats-officedocument.spreadsheetml.printerSettings">
        <DigestMethod Algorithm="http://www.w3.org/2001/04/xmlenc#sha256"/>
        <DigestValue>AOaDuHtsifCB+3mFVZaFSjZ2jbySMm3+Pey0DhdCrvo=</DigestValue>
      </Reference>
      <Reference URI="/xl/printerSettings/printerSettings500.bin?ContentType=application/vnd.openxmlformats-officedocument.spreadsheetml.printerSettings">
        <DigestMethod Algorithm="http://www.w3.org/2001/04/xmlenc#sha256"/>
        <DigestValue>1easXUpors9wW02Nqy5x8cLEF/3ZKBH0i2lLjO2Zsk8=</DigestValue>
      </Reference>
      <Reference URI="/xl/printerSettings/printerSettings501.bin?ContentType=application/vnd.openxmlformats-officedocument.spreadsheetml.printerSettings">
        <DigestMethod Algorithm="http://www.w3.org/2001/04/xmlenc#sha256"/>
        <DigestValue>4sf+1AWluvbpxJKPd2Oye0vW/vjaIC4T1BxgDzXmoXg=</DigestValue>
      </Reference>
      <Reference URI="/xl/printerSettings/printerSettings502.bin?ContentType=application/vnd.openxmlformats-officedocument.spreadsheetml.printerSettings">
        <DigestMethod Algorithm="http://www.w3.org/2001/04/xmlenc#sha256"/>
        <DigestValue>4sf+1AWluvbpxJKPd2Oye0vW/vjaIC4T1BxgDzXmoXg=</DigestValue>
      </Reference>
      <Reference URI="/xl/printerSettings/printerSettings503.bin?ContentType=application/vnd.openxmlformats-officedocument.spreadsheetml.printerSettings">
        <DigestMethod Algorithm="http://www.w3.org/2001/04/xmlenc#sha256"/>
        <DigestValue>4sf+1AWluvbpxJKPd2Oye0vW/vjaIC4T1BxgDzXmoXg=</DigestValue>
      </Reference>
      <Reference URI="/xl/printerSettings/printerSettings504.bin?ContentType=application/vnd.openxmlformats-officedocument.spreadsheetml.printerSettings">
        <DigestMethod Algorithm="http://www.w3.org/2001/04/xmlenc#sha256"/>
        <DigestValue>+n5QTe6/grUf3JPx5J0xBRGlKRI8XimZKbgxCQVlTOM=</DigestValue>
      </Reference>
      <Reference URI="/xl/printerSettings/printerSettings505.bin?ContentType=application/vnd.openxmlformats-officedocument.spreadsheetml.printerSettings">
        <DigestMethod Algorithm="http://www.w3.org/2001/04/xmlenc#sha256"/>
        <DigestValue>4sf+1AWluvbpxJKPd2Oye0vW/vjaIC4T1BxgDzXmoXg=</DigestValue>
      </Reference>
      <Reference URI="/xl/printerSettings/printerSettings506.bin?ContentType=application/vnd.openxmlformats-officedocument.spreadsheetml.printerSettings">
        <DigestMethod Algorithm="http://www.w3.org/2001/04/xmlenc#sha256"/>
        <DigestValue>olVzO14YzbBV9lyv2+iYJUax50tLLM5nhgg3hHHh9hE=</DigestValue>
      </Reference>
      <Reference URI="/xl/printerSettings/printerSettings507.bin?ContentType=application/vnd.openxmlformats-officedocument.spreadsheetml.printerSettings">
        <DigestMethod Algorithm="http://www.w3.org/2001/04/xmlenc#sha256"/>
        <DigestValue>4sf+1AWluvbpxJKPd2Oye0vW/vjaIC4T1BxgDzXmoXg=</DigestValue>
      </Reference>
      <Reference URI="/xl/printerSettings/printerSettings508.bin?ContentType=application/vnd.openxmlformats-officedocument.spreadsheetml.printerSettings">
        <DigestMethod Algorithm="http://www.w3.org/2001/04/xmlenc#sha256"/>
        <DigestValue>1easXUpors9wW02Nqy5x8cLEF/3ZKBH0i2lLjO2Zsk8=</DigestValue>
      </Reference>
      <Reference URI="/xl/printerSettings/printerSettings509.bin?ContentType=application/vnd.openxmlformats-officedocument.spreadsheetml.printerSettings">
        <DigestMethod Algorithm="http://www.w3.org/2001/04/xmlenc#sha256"/>
        <DigestValue>4sf+1AWluvbpxJKPd2Oye0vW/vjaIC4T1BxgDzXmoXg=</DigestValue>
      </Reference>
      <Reference URI="/xl/printerSettings/printerSettings51.bin?ContentType=application/vnd.openxmlformats-officedocument.spreadsheetml.printerSettings">
        <DigestMethod Algorithm="http://www.w3.org/2001/04/xmlenc#sha256"/>
        <DigestValue>4sf+1AWluvbpxJKPd2Oye0vW/vjaIC4T1BxgDzXmoXg=</DigestValue>
      </Reference>
      <Reference URI="/xl/printerSettings/printerSettings510.bin?ContentType=application/vnd.openxmlformats-officedocument.spreadsheetml.printerSettings">
        <DigestMethod Algorithm="http://www.w3.org/2001/04/xmlenc#sha256"/>
        <DigestValue>1easXUpors9wW02Nqy5x8cLEF/3ZKBH0i2lLjO2Zsk8=</DigestValue>
      </Reference>
      <Reference URI="/xl/printerSettings/printerSettings511.bin?ContentType=application/vnd.openxmlformats-officedocument.spreadsheetml.printerSettings">
        <DigestMethod Algorithm="http://www.w3.org/2001/04/xmlenc#sha256"/>
        <DigestValue>4sf+1AWluvbpxJKPd2Oye0vW/vjaIC4T1BxgDzXmoXg=</DigestValue>
      </Reference>
      <Reference URI="/xl/printerSettings/printerSettings512.bin?ContentType=application/vnd.openxmlformats-officedocument.spreadsheetml.printerSettings">
        <DigestMethod Algorithm="http://www.w3.org/2001/04/xmlenc#sha256"/>
        <DigestValue>AOaDuHtsifCB+3mFVZaFSjZ2jbySMm3+Pey0DhdCrvo=</DigestValue>
      </Reference>
      <Reference URI="/xl/printerSettings/printerSettings513.bin?ContentType=application/vnd.openxmlformats-officedocument.spreadsheetml.printerSettings">
        <DigestMethod Algorithm="http://www.w3.org/2001/04/xmlenc#sha256"/>
        <DigestValue>AOaDuHtsifCB+3mFVZaFSjZ2jbySMm3+Pey0DhdCrvo=</DigestValue>
      </Reference>
      <Reference URI="/xl/printerSettings/printerSettings514.bin?ContentType=application/vnd.openxmlformats-officedocument.spreadsheetml.printerSettings">
        <DigestMethod Algorithm="http://www.w3.org/2001/04/xmlenc#sha256"/>
        <DigestValue>4sf+1AWluvbpxJKPd2Oye0vW/vjaIC4T1BxgDzXmoXg=</DigestValue>
      </Reference>
      <Reference URI="/xl/printerSettings/printerSettings515.bin?ContentType=application/vnd.openxmlformats-officedocument.spreadsheetml.printerSettings">
        <DigestMethod Algorithm="http://www.w3.org/2001/04/xmlenc#sha256"/>
        <DigestValue>olVzO14YzbBV9lyv2+iYJUax50tLLM5nhgg3hHHh9hE=</DigestValue>
      </Reference>
      <Reference URI="/xl/printerSettings/printerSettings516.bin?ContentType=application/vnd.openxmlformats-officedocument.spreadsheetml.printerSettings">
        <DigestMethod Algorithm="http://www.w3.org/2001/04/xmlenc#sha256"/>
        <DigestValue>olVzO14YzbBV9lyv2+iYJUax50tLLM5nhgg3hHHh9hE=</DigestValue>
      </Reference>
      <Reference URI="/xl/printerSettings/printerSettings517.bin?ContentType=application/vnd.openxmlformats-officedocument.spreadsheetml.printerSettings">
        <DigestMethod Algorithm="http://www.w3.org/2001/04/xmlenc#sha256"/>
        <DigestValue>8GxkY5aNhNEnoEVYHUJIUahyjoG+SZPiNovYigm2zjw=</DigestValue>
      </Reference>
      <Reference URI="/xl/printerSettings/printerSettings518.bin?ContentType=application/vnd.openxmlformats-officedocument.spreadsheetml.printerSettings">
        <DigestMethod Algorithm="http://www.w3.org/2001/04/xmlenc#sha256"/>
        <DigestValue>4sf+1AWluvbpxJKPd2Oye0vW/vjaIC4T1BxgDzXmoXg=</DigestValue>
      </Reference>
      <Reference URI="/xl/printerSettings/printerSettings519.bin?ContentType=application/vnd.openxmlformats-officedocument.spreadsheetml.printerSettings">
        <DigestMethod Algorithm="http://www.w3.org/2001/04/xmlenc#sha256"/>
        <DigestValue>AOaDuHtsifCB+3mFVZaFSjZ2jbySMm3+Pey0DhdCrvo=</DigestValue>
      </Reference>
      <Reference URI="/xl/printerSettings/printerSettings52.bin?ContentType=application/vnd.openxmlformats-officedocument.spreadsheetml.printerSettings">
        <DigestMethod Algorithm="http://www.w3.org/2001/04/xmlenc#sha256"/>
        <DigestValue>1easXUpors9wW02Nqy5x8cLEF/3ZKBH0i2lLjO2Zsk8=</DigestValue>
      </Reference>
      <Reference URI="/xl/printerSettings/printerSettings520.bin?ContentType=application/vnd.openxmlformats-officedocument.spreadsheetml.printerSettings">
        <DigestMethod Algorithm="http://www.w3.org/2001/04/xmlenc#sha256"/>
        <DigestValue>4sf+1AWluvbpxJKPd2Oye0vW/vjaIC4T1BxgDzXmoXg=</DigestValue>
      </Reference>
      <Reference URI="/xl/printerSettings/printerSettings521.bin?ContentType=application/vnd.openxmlformats-officedocument.spreadsheetml.printerSettings">
        <DigestMethod Algorithm="http://www.w3.org/2001/04/xmlenc#sha256"/>
        <DigestValue>1easXUpors9wW02Nqy5x8cLEF/3ZKBH0i2lLjO2Zsk8=</DigestValue>
      </Reference>
      <Reference URI="/xl/printerSettings/printerSettings522.bin?ContentType=application/vnd.openxmlformats-officedocument.spreadsheetml.printerSettings">
        <DigestMethod Algorithm="http://www.w3.org/2001/04/xmlenc#sha256"/>
        <DigestValue>1easXUpors9wW02Nqy5x8cLEF/3ZKBH0i2lLjO2Zsk8=</DigestValue>
      </Reference>
      <Reference URI="/xl/printerSettings/printerSettings523.bin?ContentType=application/vnd.openxmlformats-officedocument.spreadsheetml.printerSettings">
        <DigestMethod Algorithm="http://www.w3.org/2001/04/xmlenc#sha256"/>
        <DigestValue>4sf+1AWluvbpxJKPd2Oye0vW/vjaIC4T1BxgDzXmoXg=</DigestValue>
      </Reference>
      <Reference URI="/xl/printerSettings/printerSettings524.bin?ContentType=application/vnd.openxmlformats-officedocument.spreadsheetml.printerSettings">
        <DigestMethod Algorithm="http://www.w3.org/2001/04/xmlenc#sha256"/>
        <DigestValue>4sf+1AWluvbpxJKPd2Oye0vW/vjaIC4T1BxgDzXmoXg=</DigestValue>
      </Reference>
      <Reference URI="/xl/printerSettings/printerSettings525.bin?ContentType=application/vnd.openxmlformats-officedocument.spreadsheetml.printerSettings">
        <DigestMethod Algorithm="http://www.w3.org/2001/04/xmlenc#sha256"/>
        <DigestValue>4sf+1AWluvbpxJKPd2Oye0vW/vjaIC4T1BxgDzXmoXg=</DigestValue>
      </Reference>
      <Reference URI="/xl/printerSettings/printerSettings526.bin?ContentType=application/vnd.openxmlformats-officedocument.spreadsheetml.printerSettings">
        <DigestMethod Algorithm="http://www.w3.org/2001/04/xmlenc#sha256"/>
        <DigestValue>4sf+1AWluvbpxJKPd2Oye0vW/vjaIC4T1BxgDzXmoXg=</DigestValue>
      </Reference>
      <Reference URI="/xl/printerSettings/printerSettings527.bin?ContentType=application/vnd.openxmlformats-officedocument.spreadsheetml.printerSettings">
        <DigestMethod Algorithm="http://www.w3.org/2001/04/xmlenc#sha256"/>
        <DigestValue>4sf+1AWluvbpxJKPd2Oye0vW/vjaIC4T1BxgDzXmoXg=</DigestValue>
      </Reference>
      <Reference URI="/xl/printerSettings/printerSettings528.bin?ContentType=application/vnd.openxmlformats-officedocument.spreadsheetml.printerSettings">
        <DigestMethod Algorithm="http://www.w3.org/2001/04/xmlenc#sha256"/>
        <DigestValue>1easXUpors9wW02Nqy5x8cLEF/3ZKBH0i2lLjO2Zsk8=</DigestValue>
      </Reference>
      <Reference URI="/xl/printerSettings/printerSettings529.bin?ContentType=application/vnd.openxmlformats-officedocument.spreadsheetml.printerSettings">
        <DigestMethod Algorithm="http://www.w3.org/2001/04/xmlenc#sha256"/>
        <DigestValue>4sf+1AWluvbpxJKPd2Oye0vW/vjaIC4T1BxgDzXmoXg=</DigestValue>
      </Reference>
      <Reference URI="/xl/printerSettings/printerSettings53.bin?ContentType=application/vnd.openxmlformats-officedocument.spreadsheetml.printerSettings">
        <DigestMethod Algorithm="http://www.w3.org/2001/04/xmlenc#sha256"/>
        <DigestValue>6HGumsjBk9X1CzCPpkG1pJTBdVyGv7gAJ+RWNO+yDTc=</DigestValue>
      </Reference>
      <Reference URI="/xl/printerSettings/printerSettings530.bin?ContentType=application/vnd.openxmlformats-officedocument.spreadsheetml.printerSettings">
        <DigestMethod Algorithm="http://www.w3.org/2001/04/xmlenc#sha256"/>
        <DigestValue>1easXUpors9wW02Nqy5x8cLEF/3ZKBH0i2lLjO2Zsk8=</DigestValue>
      </Reference>
      <Reference URI="/xl/printerSettings/printerSettings531.bin?ContentType=application/vnd.openxmlformats-officedocument.spreadsheetml.printerSettings">
        <DigestMethod Algorithm="http://www.w3.org/2001/04/xmlenc#sha256"/>
        <DigestValue>4sf+1AWluvbpxJKPd2Oye0vW/vjaIC4T1BxgDzXmoXg=</DigestValue>
      </Reference>
      <Reference URI="/xl/printerSettings/printerSettings532.bin?ContentType=application/vnd.openxmlformats-officedocument.spreadsheetml.printerSettings">
        <DigestMethod Algorithm="http://www.w3.org/2001/04/xmlenc#sha256"/>
        <DigestValue>AOaDuHtsifCB+3mFVZaFSjZ2jbySMm3+Pey0DhdCrvo=</DigestValue>
      </Reference>
      <Reference URI="/xl/printerSettings/printerSettings533.bin?ContentType=application/vnd.openxmlformats-officedocument.spreadsheetml.printerSettings">
        <DigestMethod Algorithm="http://www.w3.org/2001/04/xmlenc#sha256"/>
        <DigestValue>AOaDuHtsifCB+3mFVZaFSjZ2jbySMm3+Pey0DhdCrvo=</DigestValue>
      </Reference>
      <Reference URI="/xl/printerSettings/printerSettings534.bin?ContentType=application/vnd.openxmlformats-officedocument.spreadsheetml.printerSettings">
        <DigestMethod Algorithm="http://www.w3.org/2001/04/xmlenc#sha256"/>
        <DigestValue>4sf+1AWluvbpxJKPd2Oye0vW/vjaIC4T1BxgDzXmoXg=</DigestValue>
      </Reference>
      <Reference URI="/xl/printerSettings/printerSettings535.bin?ContentType=application/vnd.openxmlformats-officedocument.spreadsheetml.printerSettings">
        <DigestMethod Algorithm="http://www.w3.org/2001/04/xmlenc#sha256"/>
        <DigestValue>8GxkY5aNhNEnoEVYHUJIUahyjoG+SZPiNovYigm2zjw=</DigestValue>
      </Reference>
      <Reference URI="/xl/printerSettings/printerSettings536.bin?ContentType=application/vnd.openxmlformats-officedocument.spreadsheetml.printerSettings">
        <DigestMethod Algorithm="http://www.w3.org/2001/04/xmlenc#sha256"/>
        <DigestValue>8GxkY5aNhNEnoEVYHUJIUahyjoG+SZPiNovYigm2zjw=</DigestValue>
      </Reference>
      <Reference URI="/xl/printerSettings/printerSettings537.bin?ContentType=application/vnd.openxmlformats-officedocument.spreadsheetml.printerSettings">
        <DigestMethod Algorithm="http://www.w3.org/2001/04/xmlenc#sha256"/>
        <DigestValue>4sf+1AWluvbpxJKPd2Oye0vW/vjaIC4T1BxgDzXmoXg=</DigestValue>
      </Reference>
      <Reference URI="/xl/printerSettings/printerSettings538.bin?ContentType=application/vnd.openxmlformats-officedocument.spreadsheetml.printerSettings">
        <DigestMethod Algorithm="http://www.w3.org/2001/04/xmlenc#sha256"/>
        <DigestValue>AOaDuHtsifCB+3mFVZaFSjZ2jbySMm3+Pey0DhdCrvo=</DigestValue>
      </Reference>
      <Reference URI="/xl/printerSettings/printerSettings539.bin?ContentType=application/vnd.openxmlformats-officedocument.spreadsheetml.printerSettings">
        <DigestMethod Algorithm="http://www.w3.org/2001/04/xmlenc#sha256"/>
        <DigestValue>4sf+1AWluvbpxJKPd2Oye0vW/vjaIC4T1BxgDzXmoXg=</DigestValue>
      </Reference>
      <Reference URI="/xl/printerSettings/printerSettings54.bin?ContentType=application/vnd.openxmlformats-officedocument.spreadsheetml.printerSettings">
        <DigestMethod Algorithm="http://www.w3.org/2001/04/xmlenc#sha256"/>
        <DigestValue>4sf+1AWluvbpxJKPd2Oye0vW/vjaIC4T1BxgDzXmoXg=</DigestValue>
      </Reference>
      <Reference URI="/xl/printerSettings/printerSettings540.bin?ContentType=application/vnd.openxmlformats-officedocument.spreadsheetml.printerSettings">
        <DigestMethod Algorithm="http://www.w3.org/2001/04/xmlenc#sha256"/>
        <DigestValue>1easXUpors9wW02Nqy5x8cLEF/3ZKBH0i2lLjO2Zsk8=</DigestValue>
      </Reference>
      <Reference URI="/xl/printerSettings/printerSettings541.bin?ContentType=application/vnd.openxmlformats-officedocument.spreadsheetml.printerSettings">
        <DigestMethod Algorithm="http://www.w3.org/2001/04/xmlenc#sha256"/>
        <DigestValue>1easXUpors9wW02Nqy5x8cLEF/3ZKBH0i2lLjO2Zsk8=</DigestValue>
      </Reference>
      <Reference URI="/xl/printerSettings/printerSettings542.bin?ContentType=application/vnd.openxmlformats-officedocument.spreadsheetml.printerSettings">
        <DigestMethod Algorithm="http://www.w3.org/2001/04/xmlenc#sha256"/>
        <DigestValue>4sf+1AWluvbpxJKPd2Oye0vW/vjaIC4T1BxgDzXmoXg=</DigestValue>
      </Reference>
      <Reference URI="/xl/printerSettings/printerSettings543.bin?ContentType=application/vnd.openxmlformats-officedocument.spreadsheetml.printerSettings">
        <DigestMethod Algorithm="http://www.w3.org/2001/04/xmlenc#sha256"/>
        <DigestValue>4sf+1AWluvbpxJKPd2Oye0vW/vjaIC4T1BxgDzXmoXg=</DigestValue>
      </Reference>
      <Reference URI="/xl/printerSettings/printerSettings544.bin?ContentType=application/vnd.openxmlformats-officedocument.spreadsheetml.printerSettings">
        <DigestMethod Algorithm="http://www.w3.org/2001/04/xmlenc#sha256"/>
        <DigestValue>4sf+1AWluvbpxJKPd2Oye0vW/vjaIC4T1BxgDzXmoXg=</DigestValue>
      </Reference>
      <Reference URI="/xl/printerSettings/printerSettings545.bin?ContentType=application/vnd.openxmlformats-officedocument.spreadsheetml.printerSettings">
        <DigestMethod Algorithm="http://www.w3.org/2001/04/xmlenc#sha256"/>
        <DigestValue>4sf+1AWluvbpxJKPd2Oye0vW/vjaIC4T1BxgDzXmoXg=</DigestValue>
      </Reference>
      <Reference URI="/xl/printerSettings/printerSettings546.bin?ContentType=application/vnd.openxmlformats-officedocument.spreadsheetml.printerSettings">
        <DigestMethod Algorithm="http://www.w3.org/2001/04/xmlenc#sha256"/>
        <DigestValue>4sf+1AWluvbpxJKPd2Oye0vW/vjaIC4T1BxgDzXmoXg=</DigestValue>
      </Reference>
      <Reference URI="/xl/printerSettings/printerSettings547.bin?ContentType=application/vnd.openxmlformats-officedocument.spreadsheetml.printerSettings">
        <DigestMethod Algorithm="http://www.w3.org/2001/04/xmlenc#sha256"/>
        <DigestValue>1easXUpors9wW02Nqy5x8cLEF/3ZKBH0i2lLjO2Zsk8=</DigestValue>
      </Reference>
      <Reference URI="/xl/printerSettings/printerSettings548.bin?ContentType=application/vnd.openxmlformats-officedocument.spreadsheetml.printerSettings">
        <DigestMethod Algorithm="http://www.w3.org/2001/04/xmlenc#sha256"/>
        <DigestValue>4sf+1AWluvbpxJKPd2Oye0vW/vjaIC4T1BxgDzXmoXg=</DigestValue>
      </Reference>
      <Reference URI="/xl/printerSettings/printerSettings549.bin?ContentType=application/vnd.openxmlformats-officedocument.spreadsheetml.printerSettings">
        <DigestMethod Algorithm="http://www.w3.org/2001/04/xmlenc#sha256"/>
        <DigestValue>1easXUpors9wW02Nqy5x8cLEF/3ZKBH0i2lLjO2Zsk8=</DigestValue>
      </Reference>
      <Reference URI="/xl/printerSettings/printerSettings55.bin?ContentType=application/vnd.openxmlformats-officedocument.spreadsheetml.printerSettings">
        <DigestMethod Algorithm="http://www.w3.org/2001/04/xmlenc#sha256"/>
        <DigestValue>4sf+1AWluvbpxJKPd2Oye0vW/vjaIC4T1BxgDzXmoXg=</DigestValue>
      </Reference>
      <Reference URI="/xl/printerSettings/printerSettings550.bin?ContentType=application/vnd.openxmlformats-officedocument.spreadsheetml.printerSettings">
        <DigestMethod Algorithm="http://www.w3.org/2001/04/xmlenc#sha256"/>
        <DigestValue>4sf+1AWluvbpxJKPd2Oye0vW/vjaIC4T1BxgDzXmoXg=</DigestValue>
      </Reference>
      <Reference URI="/xl/printerSettings/printerSettings551.bin?ContentType=application/vnd.openxmlformats-officedocument.spreadsheetml.printerSettings">
        <DigestMethod Algorithm="http://www.w3.org/2001/04/xmlenc#sha256"/>
        <DigestValue>AOaDuHtsifCB+3mFVZaFSjZ2jbySMm3+Pey0DhdCrvo=</DigestValue>
      </Reference>
      <Reference URI="/xl/printerSettings/printerSettings552.bin?ContentType=application/vnd.openxmlformats-officedocument.spreadsheetml.printerSettings">
        <DigestMethod Algorithm="http://www.w3.org/2001/04/xmlenc#sha256"/>
        <DigestValue>AOaDuHtsifCB+3mFVZaFSjZ2jbySMm3+Pey0DhdCrvo=</DigestValue>
      </Reference>
      <Reference URI="/xl/printerSettings/printerSettings553.bin?ContentType=application/vnd.openxmlformats-officedocument.spreadsheetml.printerSettings">
        <DigestMethod Algorithm="http://www.w3.org/2001/04/xmlenc#sha256"/>
        <DigestValue>4sf+1AWluvbpxJKPd2Oye0vW/vjaIC4T1BxgDzXmoXg=</DigestValue>
      </Reference>
      <Reference URI="/xl/printerSettings/printerSettings554.bin?ContentType=application/vnd.openxmlformats-officedocument.spreadsheetml.printerSettings">
        <DigestMethod Algorithm="http://www.w3.org/2001/04/xmlenc#sha256"/>
        <DigestValue>4sf+1AWluvbpxJKPd2Oye0vW/vjaIC4T1BxgDzXmoXg=</DigestValue>
      </Reference>
      <Reference URI="/xl/printerSettings/printerSettings555.bin?ContentType=application/vnd.openxmlformats-officedocument.spreadsheetml.printerSettings">
        <DigestMethod Algorithm="http://www.w3.org/2001/04/xmlenc#sha256"/>
        <DigestValue>4sf+1AWluvbpxJKPd2Oye0vW/vjaIC4T1BxgDzXmoXg=</DigestValue>
      </Reference>
      <Reference URI="/xl/printerSettings/printerSettings556.bin?ContentType=application/vnd.openxmlformats-officedocument.spreadsheetml.printerSettings">
        <DigestMethod Algorithm="http://www.w3.org/2001/04/xmlenc#sha256"/>
        <DigestValue>AOaDuHtsifCB+3mFVZaFSjZ2jbySMm3+Pey0DhdCrvo=</DigestValue>
      </Reference>
      <Reference URI="/xl/printerSettings/printerSettings557.bin?ContentType=application/vnd.openxmlformats-officedocument.spreadsheetml.printerSettings">
        <DigestMethod Algorithm="http://www.w3.org/2001/04/xmlenc#sha256"/>
        <DigestValue>4sf+1AWluvbpxJKPd2Oye0vW/vjaIC4T1BxgDzXmoXg=</DigestValue>
      </Reference>
      <Reference URI="/xl/printerSettings/printerSettings558.bin?ContentType=application/vnd.openxmlformats-officedocument.spreadsheetml.printerSettings">
        <DigestMethod Algorithm="http://www.w3.org/2001/04/xmlenc#sha256"/>
        <DigestValue>1easXUpors9wW02Nqy5x8cLEF/3ZKBH0i2lLjO2Zsk8=</DigestValue>
      </Reference>
      <Reference URI="/xl/printerSettings/printerSettings559.bin?ContentType=application/vnd.openxmlformats-officedocument.spreadsheetml.printerSettings">
        <DigestMethod Algorithm="http://www.w3.org/2001/04/xmlenc#sha256"/>
        <DigestValue>4sf+1AWluvbpxJKPd2Oye0vW/vjaIC4T1BxgDzXmoXg=</DigestValue>
      </Reference>
      <Reference URI="/xl/printerSettings/printerSettings56.bin?ContentType=application/vnd.openxmlformats-officedocument.spreadsheetml.printerSettings">
        <DigestMethod Algorithm="http://www.w3.org/2001/04/xmlenc#sha256"/>
        <DigestValue>6HGumsjBk9X1CzCPpkG1pJTBdVyGv7gAJ+RWNO+yDTc=</DigestValue>
      </Reference>
      <Reference URI="/xl/printerSettings/printerSettings560.bin?ContentType=application/vnd.openxmlformats-officedocument.spreadsheetml.printerSettings">
        <DigestMethod Algorithm="http://www.w3.org/2001/04/xmlenc#sha256"/>
        <DigestValue>4sf+1AWluvbpxJKPd2Oye0vW/vjaIC4T1BxgDzXmoXg=</DigestValue>
      </Reference>
      <Reference URI="/xl/printerSettings/printerSettings561.bin?ContentType=application/vnd.openxmlformats-officedocument.spreadsheetml.printerSettings">
        <DigestMethod Algorithm="http://www.w3.org/2001/04/xmlenc#sha256"/>
        <DigestValue>BsIAjKOA+fRd+S8nF8NlmZ2fAwRQrX2fbojeS8s8IHY=</DigestValue>
      </Reference>
      <Reference URI="/xl/printerSettings/printerSettings562.bin?ContentType=application/vnd.openxmlformats-officedocument.spreadsheetml.printerSettings">
        <DigestMethod Algorithm="http://www.w3.org/2001/04/xmlenc#sha256"/>
        <DigestValue>+n5QTe6/grUf3JPx5J0xBRGlKRI8XimZKbgxCQVlTOM=</DigestValue>
      </Reference>
      <Reference URI="/xl/printerSettings/printerSettings563.bin?ContentType=application/vnd.openxmlformats-officedocument.spreadsheetml.printerSettings">
        <DigestMethod Algorithm="http://www.w3.org/2001/04/xmlenc#sha256"/>
        <DigestValue>+qz51KCQnZTjgrS1g4SKzjcASC9Lf3Y9XDV+3r0gQiE=</DigestValue>
      </Reference>
      <Reference URI="/xl/printerSettings/printerSettings564.bin?ContentType=application/vnd.openxmlformats-officedocument.spreadsheetml.printerSettings">
        <DigestMethod Algorithm="http://www.w3.org/2001/04/xmlenc#sha256"/>
        <DigestValue>4sf+1AWluvbpxJKPd2Oye0vW/vjaIC4T1BxgDzXmoXg=</DigestValue>
      </Reference>
      <Reference URI="/xl/printerSettings/printerSettings565.bin?ContentType=application/vnd.openxmlformats-officedocument.spreadsheetml.printerSettings">
        <DigestMethod Algorithm="http://www.w3.org/2001/04/xmlenc#sha256"/>
        <DigestValue>BsIAjKOA+fRd+S8nF8NlmZ2fAwRQrX2fbojeS8s8IHY=</DigestValue>
      </Reference>
      <Reference URI="/xl/printerSettings/printerSettings566.bin?ContentType=application/vnd.openxmlformats-officedocument.spreadsheetml.printerSettings">
        <DigestMethod Algorithm="http://www.w3.org/2001/04/xmlenc#sha256"/>
        <DigestValue>4sf+1AWluvbpxJKPd2Oye0vW/vjaIC4T1BxgDzXmoXg=</DigestValue>
      </Reference>
      <Reference URI="/xl/printerSettings/printerSettings567.bin?ContentType=application/vnd.openxmlformats-officedocument.spreadsheetml.printerSettings">
        <DigestMethod Algorithm="http://www.w3.org/2001/04/xmlenc#sha256"/>
        <DigestValue>4sf+1AWluvbpxJKPd2Oye0vW/vjaIC4T1BxgDzXmoXg=</DigestValue>
      </Reference>
      <Reference URI="/xl/printerSettings/printerSettings568.bin?ContentType=application/vnd.openxmlformats-officedocument.spreadsheetml.printerSettings">
        <DigestMethod Algorithm="http://www.w3.org/2001/04/xmlenc#sha256"/>
        <DigestValue>1easXUpors9wW02Nqy5x8cLEF/3ZKBH0i2lLjO2Zsk8=</DigestValue>
      </Reference>
      <Reference URI="/xl/printerSettings/printerSettings569.bin?ContentType=application/vnd.openxmlformats-officedocument.spreadsheetml.printerSettings">
        <DigestMethod Algorithm="http://www.w3.org/2001/04/xmlenc#sha256"/>
        <DigestValue>4sf+1AWluvbpxJKPd2Oye0vW/vjaIC4T1BxgDzXmoXg=</DigestValue>
      </Reference>
      <Reference URI="/xl/printerSettings/printerSettings57.bin?ContentType=application/vnd.openxmlformats-officedocument.spreadsheetml.printerSettings">
        <DigestMethod Algorithm="http://www.w3.org/2001/04/xmlenc#sha256"/>
        <DigestValue>+n5QTe6/grUf3JPx5J0xBRGlKRI8XimZKbgxCQVlTOM=</DigestValue>
      </Reference>
      <Reference URI="/xl/printerSettings/printerSettings570.bin?ContentType=application/vnd.openxmlformats-officedocument.spreadsheetml.printerSettings">
        <DigestMethod Algorithm="http://www.w3.org/2001/04/xmlenc#sha256"/>
        <DigestValue>AOaDuHtsifCB+3mFVZaFSjZ2jbySMm3+Pey0DhdCrvo=</DigestValue>
      </Reference>
      <Reference URI="/xl/printerSettings/printerSettings571.bin?ContentType=application/vnd.openxmlformats-officedocument.spreadsheetml.printerSettings">
        <DigestMethod Algorithm="http://www.w3.org/2001/04/xmlenc#sha256"/>
        <DigestValue>AOaDuHtsifCB+3mFVZaFSjZ2jbySMm3+Pey0DhdCrvo=</DigestValue>
      </Reference>
      <Reference URI="/xl/printerSettings/printerSettings572.bin?ContentType=application/vnd.openxmlformats-officedocument.spreadsheetml.printerSettings">
        <DigestMethod Algorithm="http://www.w3.org/2001/04/xmlenc#sha256"/>
        <DigestValue>4sf+1AWluvbpxJKPd2Oye0vW/vjaIC4T1BxgDzXmoXg=</DigestValue>
      </Reference>
      <Reference URI="/xl/printerSettings/printerSettings573.bin?ContentType=application/vnd.openxmlformats-officedocument.spreadsheetml.printerSettings">
        <DigestMethod Algorithm="http://www.w3.org/2001/04/xmlenc#sha256"/>
        <DigestValue>4sf+1AWluvbpxJKPd2Oye0vW/vjaIC4T1BxgDzXmoXg=</DigestValue>
      </Reference>
      <Reference URI="/xl/printerSettings/printerSettings574.bin?ContentType=application/vnd.openxmlformats-officedocument.spreadsheetml.printerSettings">
        <DigestMethod Algorithm="http://www.w3.org/2001/04/xmlenc#sha256"/>
        <DigestValue>4sf+1AWluvbpxJKPd2Oye0vW/vjaIC4T1BxgDzXmoXg=</DigestValue>
      </Reference>
      <Reference URI="/xl/printerSettings/printerSettings575.bin?ContentType=application/vnd.openxmlformats-officedocument.spreadsheetml.printerSettings">
        <DigestMethod Algorithm="http://www.w3.org/2001/04/xmlenc#sha256"/>
        <DigestValue>4sf+1AWluvbpxJKPd2Oye0vW/vjaIC4T1BxgDzXmoXg=</DigestValue>
      </Reference>
      <Reference URI="/xl/printerSettings/printerSettings576.bin?ContentType=application/vnd.openxmlformats-officedocument.spreadsheetml.printerSettings">
        <DigestMethod Algorithm="http://www.w3.org/2001/04/xmlenc#sha256"/>
        <DigestValue>4sf+1AWluvbpxJKPd2Oye0vW/vjaIC4T1BxgDzXmoXg=</DigestValue>
      </Reference>
      <Reference URI="/xl/printerSettings/printerSettings577.bin?ContentType=application/vnd.openxmlformats-officedocument.spreadsheetml.printerSettings">
        <DigestMethod Algorithm="http://www.w3.org/2001/04/xmlenc#sha256"/>
        <DigestValue>AOaDuHtsifCB+3mFVZaFSjZ2jbySMm3+Pey0DhdCrvo=</DigestValue>
      </Reference>
      <Reference URI="/xl/printerSettings/printerSettings578.bin?ContentType=application/vnd.openxmlformats-officedocument.spreadsheetml.printerSettings">
        <DigestMethod Algorithm="http://www.w3.org/2001/04/xmlenc#sha256"/>
        <DigestValue>4sf+1AWluvbpxJKPd2Oye0vW/vjaIC4T1BxgDzXmoXg=</DigestValue>
      </Reference>
      <Reference URI="/xl/printerSettings/printerSettings579.bin?ContentType=application/vnd.openxmlformats-officedocument.spreadsheetml.printerSettings">
        <DigestMethod Algorithm="http://www.w3.org/2001/04/xmlenc#sha256"/>
        <DigestValue>1easXUpors9wW02Nqy5x8cLEF/3ZKBH0i2lLjO2Zsk8=</DigestValue>
      </Reference>
      <Reference URI="/xl/printerSettings/printerSettings58.bin?ContentType=application/vnd.openxmlformats-officedocument.spreadsheetml.printerSettings">
        <DigestMethod Algorithm="http://www.w3.org/2001/04/xmlenc#sha256"/>
        <DigestValue>k5z4QFvXyp5vMq4FDANuvQxvNZ735cuotFRYxi91M4M=</DigestValue>
      </Reference>
      <Reference URI="/xl/printerSettings/printerSettings580.bin?ContentType=application/vnd.openxmlformats-officedocument.spreadsheetml.printerSettings">
        <DigestMethod Algorithm="http://www.w3.org/2001/04/xmlenc#sha256"/>
        <DigestValue>6HGumsjBk9X1CzCPpkG1pJTBdVyGv7gAJ+RWNO+yDTc=</DigestValue>
      </Reference>
      <Reference URI="/xl/printerSettings/printerSettings581.bin?ContentType=application/vnd.openxmlformats-officedocument.spreadsheetml.printerSettings">
        <DigestMethod Algorithm="http://www.w3.org/2001/04/xmlenc#sha256"/>
        <DigestValue>4sf+1AWluvbpxJKPd2Oye0vW/vjaIC4T1BxgDzXmoXg=</DigestValue>
      </Reference>
      <Reference URI="/xl/printerSettings/printerSettings582.bin?ContentType=application/vnd.openxmlformats-officedocument.spreadsheetml.printerSettings">
        <DigestMethod Algorithm="http://www.w3.org/2001/04/xmlenc#sha256"/>
        <DigestValue>4sf+1AWluvbpxJKPd2Oye0vW/vjaIC4T1BxgDzXmoXg=</DigestValue>
      </Reference>
      <Reference URI="/xl/printerSettings/printerSettings583.bin?ContentType=application/vnd.openxmlformats-officedocument.spreadsheetml.printerSettings">
        <DigestMethod Algorithm="http://www.w3.org/2001/04/xmlenc#sha256"/>
        <DigestValue>6HGumsjBk9X1CzCPpkG1pJTBdVyGv7gAJ+RWNO+yDTc=</DigestValue>
      </Reference>
      <Reference URI="/xl/printerSettings/printerSettings584.bin?ContentType=application/vnd.openxmlformats-officedocument.spreadsheetml.printerSettings">
        <DigestMethod Algorithm="http://www.w3.org/2001/04/xmlenc#sha256"/>
        <DigestValue>+n5QTe6/grUf3JPx5J0xBRGlKRI8XimZKbgxCQVlTOM=</DigestValue>
      </Reference>
      <Reference URI="/xl/printerSettings/printerSettings585.bin?ContentType=application/vnd.openxmlformats-officedocument.spreadsheetml.printerSettings">
        <DigestMethod Algorithm="http://www.w3.org/2001/04/xmlenc#sha256"/>
        <DigestValue>+qz51KCQnZTjgrS1g4SKzjcASC9Lf3Y9XDV+3r0gQiE=</DigestValue>
      </Reference>
      <Reference URI="/xl/printerSettings/printerSettings586.bin?ContentType=application/vnd.openxmlformats-officedocument.spreadsheetml.printerSettings">
        <DigestMethod Algorithm="http://www.w3.org/2001/04/xmlenc#sha256"/>
        <DigestValue>6HGumsjBk9X1CzCPpkG1pJTBdVyGv7gAJ+RWNO+yDTc=</DigestValue>
      </Reference>
      <Reference URI="/xl/printerSettings/printerSettings587.bin?ContentType=application/vnd.openxmlformats-officedocument.spreadsheetml.printerSettings">
        <DigestMethod Algorithm="http://www.w3.org/2001/04/xmlenc#sha256"/>
        <DigestValue>6HGumsjBk9X1CzCPpkG1pJTBdVyGv7gAJ+RWNO+yDTc=</DigestValue>
      </Reference>
      <Reference URI="/xl/printerSettings/printerSettings588.bin?ContentType=application/vnd.openxmlformats-officedocument.spreadsheetml.printerSettings">
        <DigestMethod Algorithm="http://www.w3.org/2001/04/xmlenc#sha256"/>
        <DigestValue>6HGumsjBk9X1CzCPpkG1pJTBdVyGv7gAJ+RWNO+yDTc=</DigestValue>
      </Reference>
      <Reference URI="/xl/printerSettings/printerSettings589.bin?ContentType=application/vnd.openxmlformats-officedocument.spreadsheetml.printerSettings">
        <DigestMethod Algorithm="http://www.w3.org/2001/04/xmlenc#sha256"/>
        <DigestValue>6HGumsjBk9X1CzCPpkG1pJTBdVyGv7gAJ+RWNO+yDTc=</DigestValue>
      </Reference>
      <Reference URI="/xl/printerSettings/printerSettings59.bin?ContentType=application/vnd.openxmlformats-officedocument.spreadsheetml.printerSettings">
        <DigestMethod Algorithm="http://www.w3.org/2001/04/xmlenc#sha256"/>
        <DigestValue>6HGumsjBk9X1CzCPpkG1pJTBdVyGv7gAJ+RWNO+yDTc=</DigestValue>
      </Reference>
      <Reference URI="/xl/printerSettings/printerSettings590.bin?ContentType=application/vnd.openxmlformats-officedocument.spreadsheetml.printerSettings">
        <DigestMethod Algorithm="http://www.w3.org/2001/04/xmlenc#sha256"/>
        <DigestValue>6HGumsjBk9X1CzCPpkG1pJTBdVyGv7gAJ+RWNO+yDTc=</DigestValue>
      </Reference>
      <Reference URI="/xl/printerSettings/printerSettings591.bin?ContentType=application/vnd.openxmlformats-officedocument.spreadsheetml.printerSettings">
        <DigestMethod Algorithm="http://www.w3.org/2001/04/xmlenc#sha256"/>
        <DigestValue>6HGumsjBk9X1CzCPpkG1pJTBdVyGv7gAJ+RWNO+yDTc=</DigestValue>
      </Reference>
      <Reference URI="/xl/printerSettings/printerSettings592.bin?ContentType=application/vnd.openxmlformats-officedocument.spreadsheetml.printerSettings">
        <DigestMethod Algorithm="http://www.w3.org/2001/04/xmlenc#sha256"/>
        <DigestValue>6HGumsjBk9X1CzCPpkG1pJTBdVyGv7gAJ+RWNO+yDTc=</DigestValue>
      </Reference>
      <Reference URI="/xl/printerSettings/printerSettings593.bin?ContentType=application/vnd.openxmlformats-officedocument.spreadsheetml.printerSettings">
        <DigestMethod Algorithm="http://www.w3.org/2001/04/xmlenc#sha256"/>
        <DigestValue>4sf+1AWluvbpxJKPd2Oye0vW/vjaIC4T1BxgDzXmoXg=</DigestValue>
      </Reference>
      <Reference URI="/xl/printerSettings/printerSettings594.bin?ContentType=application/vnd.openxmlformats-officedocument.spreadsheetml.printerSettings">
        <DigestMethod Algorithm="http://www.w3.org/2001/04/xmlenc#sha256"/>
        <DigestValue>6HGumsjBk9X1CzCPpkG1pJTBdVyGv7gAJ+RWNO+yDTc=</DigestValue>
      </Reference>
      <Reference URI="/xl/printerSettings/printerSettings595.bin?ContentType=application/vnd.openxmlformats-officedocument.spreadsheetml.printerSettings">
        <DigestMethod Algorithm="http://www.w3.org/2001/04/xmlenc#sha256"/>
        <DigestValue>6HGumsjBk9X1CzCPpkG1pJTBdVyGv7gAJ+RWNO+yDTc=</DigestValue>
      </Reference>
      <Reference URI="/xl/printerSettings/printerSettings596.bin?ContentType=application/vnd.openxmlformats-officedocument.spreadsheetml.printerSettings">
        <DigestMethod Algorithm="http://www.w3.org/2001/04/xmlenc#sha256"/>
        <DigestValue>6HGumsjBk9X1CzCPpkG1pJTBdVyGv7gAJ+RWNO+yDTc=</DigestValue>
      </Reference>
      <Reference URI="/xl/printerSettings/printerSettings597.bin?ContentType=application/vnd.openxmlformats-officedocument.spreadsheetml.printerSettings">
        <DigestMethod Algorithm="http://www.w3.org/2001/04/xmlenc#sha256"/>
        <DigestValue>4sf+1AWluvbpxJKPd2Oye0vW/vjaIC4T1BxgDzXmoXg=</DigestValue>
      </Reference>
      <Reference URI="/xl/printerSettings/printerSettings598.bin?ContentType=application/vnd.openxmlformats-officedocument.spreadsheetml.printerSettings">
        <DigestMethod Algorithm="http://www.w3.org/2001/04/xmlenc#sha256"/>
        <DigestValue>6HGumsjBk9X1CzCPpkG1pJTBdVyGv7gAJ+RWNO+yDTc=</DigestValue>
      </Reference>
      <Reference URI="/xl/printerSettings/printerSettings599.bin?ContentType=application/vnd.openxmlformats-officedocument.spreadsheetml.printerSettings">
        <DigestMethod Algorithm="http://www.w3.org/2001/04/xmlenc#sha256"/>
        <DigestValue>4sf+1AWluvbpxJKPd2Oye0vW/vjaIC4T1BxgDzXmoXg=</DigestValue>
      </Reference>
      <Reference URI="/xl/printerSettings/printerSettings6.bin?ContentType=application/vnd.openxmlformats-officedocument.spreadsheetml.printerSettings">
        <DigestMethod Algorithm="http://www.w3.org/2001/04/xmlenc#sha256"/>
        <DigestValue>+n5QTe6/grUf3JPx5J0xBRGlKRI8XimZKbgxCQVlTOM=</DigestValue>
      </Reference>
      <Reference URI="/xl/printerSettings/printerSettings60.bin?ContentType=application/vnd.openxmlformats-officedocument.spreadsheetml.printerSettings">
        <DigestMethod Algorithm="http://www.w3.org/2001/04/xmlenc#sha256"/>
        <DigestValue>6HGumsjBk9X1CzCPpkG1pJTBdVyGv7gAJ+RWNO+yDTc=</DigestValue>
      </Reference>
      <Reference URI="/xl/printerSettings/printerSettings600.bin?ContentType=application/vnd.openxmlformats-officedocument.spreadsheetml.printerSettings">
        <DigestMethod Algorithm="http://www.w3.org/2001/04/xmlenc#sha256"/>
        <DigestValue>1easXUpors9wW02Nqy5x8cLEF/3ZKBH0i2lLjO2Zsk8=</DigestValue>
      </Reference>
      <Reference URI="/xl/printerSettings/printerSettings601.bin?ContentType=application/vnd.openxmlformats-officedocument.spreadsheetml.printerSettings">
        <DigestMethod Algorithm="http://www.w3.org/2001/04/xmlenc#sha256"/>
        <DigestValue>4sf+1AWluvbpxJKPd2Oye0vW/vjaIC4T1BxgDzXmoXg=</DigestValue>
      </Reference>
      <Reference URI="/xl/printerSettings/printerSettings602.bin?ContentType=application/vnd.openxmlformats-officedocument.spreadsheetml.printerSettings">
        <DigestMethod Algorithm="http://www.w3.org/2001/04/xmlenc#sha256"/>
        <DigestValue>AOaDuHtsifCB+3mFVZaFSjZ2jbySMm3+Pey0DhdCrvo=</DigestValue>
      </Reference>
      <Reference URI="/xl/printerSettings/printerSettings603.bin?ContentType=application/vnd.openxmlformats-officedocument.spreadsheetml.printerSettings">
        <DigestMethod Algorithm="http://www.w3.org/2001/04/xmlenc#sha256"/>
        <DigestValue>AOaDuHtsifCB+3mFVZaFSjZ2jbySMm3+Pey0DhdCrvo=</DigestValue>
      </Reference>
      <Reference URI="/xl/printerSettings/printerSettings604.bin?ContentType=application/vnd.openxmlformats-officedocument.spreadsheetml.printerSettings">
        <DigestMethod Algorithm="http://www.w3.org/2001/04/xmlenc#sha256"/>
        <DigestValue>4sf+1AWluvbpxJKPd2Oye0vW/vjaIC4T1BxgDzXmoXg=</DigestValue>
      </Reference>
      <Reference URI="/xl/printerSettings/printerSettings605.bin?ContentType=application/vnd.openxmlformats-officedocument.spreadsheetml.printerSettings">
        <DigestMethod Algorithm="http://www.w3.org/2001/04/xmlenc#sha256"/>
        <DigestValue>4sf+1AWluvbpxJKPd2Oye0vW/vjaIC4T1BxgDzXmoXg=</DigestValue>
      </Reference>
      <Reference URI="/xl/printerSettings/printerSettings606.bin?ContentType=application/vnd.openxmlformats-officedocument.spreadsheetml.printerSettings">
        <DigestMethod Algorithm="http://www.w3.org/2001/04/xmlenc#sha256"/>
        <DigestValue>4sf+1AWluvbpxJKPd2Oye0vW/vjaIC4T1BxgDzXmoXg=</DigestValue>
      </Reference>
      <Reference URI="/xl/printerSettings/printerSettings607.bin?ContentType=application/vnd.openxmlformats-officedocument.spreadsheetml.printerSettings">
        <DigestMethod Algorithm="http://www.w3.org/2001/04/xmlenc#sha256"/>
        <DigestValue>tqRCJ6NYWFyhg0LZiu9kApQNB0g986FIBqUUqSZhLZI=</DigestValue>
      </Reference>
      <Reference URI="/xl/printerSettings/printerSettings608.bin?ContentType=application/vnd.openxmlformats-officedocument.spreadsheetml.printerSettings">
        <DigestMethod Algorithm="http://www.w3.org/2001/04/xmlenc#sha256"/>
        <DigestValue>of7e69Q2YUK5wnpjK1sjfpK0R8ZDHUF6X025UwUgeiI=</DigestValue>
      </Reference>
      <Reference URI="/xl/printerSettings/printerSettings609.bin?ContentType=application/vnd.openxmlformats-officedocument.spreadsheetml.printerSettings">
        <DigestMethod Algorithm="http://www.w3.org/2001/04/xmlenc#sha256"/>
        <DigestValue>bLVNAV8VJwtMVmiOBiMQdFszUCDIW1hxymk7IrHKLZ4=</DigestValue>
      </Reference>
      <Reference URI="/xl/printerSettings/printerSettings61.bin?ContentType=application/vnd.openxmlformats-officedocument.spreadsheetml.printerSettings">
        <DigestMethod Algorithm="http://www.w3.org/2001/04/xmlenc#sha256"/>
        <DigestValue>6HGumsjBk9X1CzCPpkG1pJTBdVyGv7gAJ+RWNO+yDTc=</DigestValue>
      </Reference>
      <Reference URI="/xl/printerSettings/printerSettings610.bin?ContentType=application/vnd.openxmlformats-officedocument.spreadsheetml.printerSettings">
        <DigestMethod Algorithm="http://www.w3.org/2001/04/xmlenc#sha256"/>
        <DigestValue>of7e69Q2YUK5wnpjK1sjfpK0R8ZDHUF6X025UwUgeiI=</DigestValue>
      </Reference>
      <Reference URI="/xl/printerSettings/printerSettings611.bin?ContentType=application/vnd.openxmlformats-officedocument.spreadsheetml.printerSettings">
        <DigestMethod Algorithm="http://www.w3.org/2001/04/xmlenc#sha256"/>
        <DigestValue>iymKb5/28bEaNaKalmA5LN8vLzkw8JbPPGU9ZqhD6cA=</DigestValue>
      </Reference>
      <Reference URI="/xl/printerSettings/printerSettings612.bin?ContentType=application/vnd.openxmlformats-officedocument.spreadsheetml.printerSettings">
        <DigestMethod Algorithm="http://www.w3.org/2001/04/xmlenc#sha256"/>
        <DigestValue>iymKb5/28bEaNaKalmA5LN8vLzkw8JbPPGU9ZqhD6cA=</DigestValue>
      </Reference>
      <Reference URI="/xl/printerSettings/printerSettings613.bin?ContentType=application/vnd.openxmlformats-officedocument.spreadsheetml.printerSettings">
        <DigestMethod Algorithm="http://www.w3.org/2001/04/xmlenc#sha256"/>
        <DigestValue>of7e69Q2YUK5wnpjK1sjfpK0R8ZDHUF6X025UwUgeiI=</DigestValue>
      </Reference>
      <Reference URI="/xl/printerSettings/printerSettings614.bin?ContentType=application/vnd.openxmlformats-officedocument.spreadsheetml.printerSettings">
        <DigestMethod Algorithm="http://www.w3.org/2001/04/xmlenc#sha256"/>
        <DigestValue>of7e69Q2YUK5wnpjK1sjfpK0R8ZDHUF6X025UwUgeiI=</DigestValue>
      </Reference>
      <Reference URI="/xl/printerSettings/printerSettings615.bin?ContentType=application/vnd.openxmlformats-officedocument.spreadsheetml.printerSettings">
        <DigestMethod Algorithm="http://www.w3.org/2001/04/xmlenc#sha256"/>
        <DigestValue>ifFw/UNXJPpaHH+uaxx1y1rPwjg/yn5QlflMbaVq85M=</DigestValue>
      </Reference>
      <Reference URI="/xl/printerSettings/printerSettings616.bin?ContentType=application/vnd.openxmlformats-officedocument.spreadsheetml.printerSettings">
        <DigestMethod Algorithm="http://www.w3.org/2001/04/xmlenc#sha256"/>
        <DigestValue>ifFw/UNXJPpaHH+uaxx1y1rPwjg/yn5QlflMbaVq85M=</DigestValue>
      </Reference>
      <Reference URI="/xl/printerSettings/printerSettings617.bin?ContentType=application/vnd.openxmlformats-officedocument.spreadsheetml.printerSettings">
        <DigestMethod Algorithm="http://www.w3.org/2001/04/xmlenc#sha256"/>
        <DigestValue>of7e69Q2YUK5wnpjK1sjfpK0R8ZDHUF6X025UwUgeiI=</DigestValue>
      </Reference>
      <Reference URI="/xl/printerSettings/printerSettings618.bin?ContentType=application/vnd.openxmlformats-officedocument.spreadsheetml.printerSettings">
        <DigestMethod Algorithm="http://www.w3.org/2001/04/xmlenc#sha256"/>
        <DigestValue>ifFw/UNXJPpaHH+uaxx1y1rPwjg/yn5QlflMbaVq85M=</DigestValue>
      </Reference>
      <Reference URI="/xl/printerSettings/printerSettings619.bin?ContentType=application/vnd.openxmlformats-officedocument.spreadsheetml.printerSettings">
        <DigestMethod Algorithm="http://www.w3.org/2001/04/xmlenc#sha256"/>
        <DigestValue>of7e69Q2YUK5wnpjK1sjfpK0R8ZDHUF6X025UwUgeiI=</DigestValue>
      </Reference>
      <Reference URI="/xl/printerSettings/printerSettings62.bin?ContentType=application/vnd.openxmlformats-officedocument.spreadsheetml.printerSettings">
        <DigestMethod Algorithm="http://www.w3.org/2001/04/xmlenc#sha256"/>
        <DigestValue>6HGumsjBk9X1CzCPpkG1pJTBdVyGv7gAJ+RWNO+yDTc=</DigestValue>
      </Reference>
      <Reference URI="/xl/printerSettings/printerSettings620.bin?ContentType=application/vnd.openxmlformats-officedocument.spreadsheetml.printerSettings">
        <DigestMethod Algorithm="http://www.w3.org/2001/04/xmlenc#sha256"/>
        <DigestValue>z6IYKP1LJhaUWbkOpEZD1FV7WrvU4y3OO7KfqpNLK/A=</DigestValue>
      </Reference>
      <Reference URI="/xl/printerSettings/printerSettings621.bin?ContentType=application/vnd.openxmlformats-officedocument.spreadsheetml.printerSettings">
        <DigestMethod Algorithm="http://www.w3.org/2001/04/xmlenc#sha256"/>
        <DigestValue>of7e69Q2YUK5wnpjK1sjfpK0R8ZDHUF6X025UwUgeiI=</DigestValue>
      </Reference>
      <Reference URI="/xl/printerSettings/printerSettings622.bin?ContentType=application/vnd.openxmlformats-officedocument.spreadsheetml.printerSettings">
        <DigestMethod Algorithm="http://www.w3.org/2001/04/xmlenc#sha256"/>
        <DigestValue>iymKb5/28bEaNaKalmA5LN8vLzkw8JbPPGU9ZqhD6cA=</DigestValue>
      </Reference>
      <Reference URI="/xl/printerSettings/printerSettings623.bin?ContentType=application/vnd.openxmlformats-officedocument.spreadsheetml.printerSettings">
        <DigestMethod Algorithm="http://www.w3.org/2001/04/xmlenc#sha256"/>
        <DigestValue>of7e69Q2YUK5wnpjK1sjfpK0R8ZDHUF6X025UwUgeiI=</DigestValue>
      </Reference>
      <Reference URI="/xl/printerSettings/printerSettings624.bin?ContentType=application/vnd.openxmlformats-officedocument.spreadsheetml.printerSettings">
        <DigestMethod Algorithm="http://www.w3.org/2001/04/xmlenc#sha256"/>
        <DigestValue>iymKb5/28bEaNaKalmA5LN8vLzkw8JbPPGU9ZqhD6cA=</DigestValue>
      </Reference>
      <Reference URI="/xl/printerSettings/printerSettings625.bin?ContentType=application/vnd.openxmlformats-officedocument.spreadsheetml.printerSettings">
        <DigestMethod Algorithm="http://www.w3.org/2001/04/xmlenc#sha256"/>
        <DigestValue>of7e69Q2YUK5wnpjK1sjfpK0R8ZDHUF6X025UwUgeiI=</DigestValue>
      </Reference>
      <Reference URI="/xl/printerSettings/printerSettings626.bin?ContentType=application/vnd.openxmlformats-officedocument.spreadsheetml.printerSettings">
        <DigestMethod Algorithm="http://www.w3.org/2001/04/xmlenc#sha256"/>
        <DigestValue>bLVNAV8VJwtMVmiOBiMQdFszUCDIW1hxymk7IrHKLZ4=</DigestValue>
      </Reference>
      <Reference URI="/xl/printerSettings/printerSettings627.bin?ContentType=application/vnd.openxmlformats-officedocument.spreadsheetml.printerSettings">
        <DigestMethod Algorithm="http://www.w3.org/2001/04/xmlenc#sha256"/>
        <DigestValue>bLVNAV8VJwtMVmiOBiMQdFszUCDIW1hxymk7IrHKLZ4=</DigestValue>
      </Reference>
      <Reference URI="/xl/printerSettings/printerSettings628.bin?ContentType=application/vnd.openxmlformats-officedocument.spreadsheetml.printerSettings">
        <DigestMethod Algorithm="http://www.w3.org/2001/04/xmlenc#sha256"/>
        <DigestValue>of7e69Q2YUK5wnpjK1sjfpK0R8ZDHUF6X025UwUgeiI=</DigestValue>
      </Reference>
      <Reference URI="/xl/printerSettings/printerSettings629.bin?ContentType=application/vnd.openxmlformats-officedocument.spreadsheetml.printerSettings">
        <DigestMethod Algorithm="http://www.w3.org/2001/04/xmlenc#sha256"/>
        <DigestValue>tqRCJ6NYWFyhg0LZiu9kApQNB0g986FIBqUUqSZhLZI=</DigestValue>
      </Reference>
      <Reference URI="/xl/printerSettings/printerSettings63.bin?ContentType=application/vnd.openxmlformats-officedocument.spreadsheetml.printerSettings">
        <DigestMethod Algorithm="http://www.w3.org/2001/04/xmlenc#sha256"/>
        <DigestValue>6HGumsjBk9X1CzCPpkG1pJTBdVyGv7gAJ+RWNO+yDTc=</DigestValue>
      </Reference>
      <Reference URI="/xl/printerSettings/printerSettings630.bin?ContentType=application/vnd.openxmlformats-officedocument.spreadsheetml.printerSettings">
        <DigestMethod Algorithm="http://www.w3.org/2001/04/xmlenc#sha256"/>
        <DigestValue>tqRCJ6NYWFyhg0LZiu9kApQNB0g986FIBqUUqSZhLZI=</DigestValue>
      </Reference>
      <Reference URI="/xl/printerSettings/printerSettings631.bin?ContentType=application/vnd.openxmlformats-officedocument.spreadsheetml.printerSettings">
        <DigestMethod Algorithm="http://www.w3.org/2001/04/xmlenc#sha256"/>
        <DigestValue>H3An+C7tBcBeSpEymAszO6PvdCgqobIC9NSPkiZ+tek=</DigestValue>
      </Reference>
      <Reference URI="/xl/printerSettings/printerSettings632.bin?ContentType=application/vnd.openxmlformats-officedocument.spreadsheetml.printerSettings">
        <DigestMethod Algorithm="http://www.w3.org/2001/04/xmlenc#sha256"/>
        <DigestValue>VQQFUkskIxPMBqKCj896f9FJ5pTZmUEr/J/2Mwz07Ks=</DigestValue>
      </Reference>
      <Reference URI="/xl/printerSettings/printerSettings633.bin?ContentType=application/vnd.openxmlformats-officedocument.spreadsheetml.printerSettings">
        <DigestMethod Algorithm="http://www.w3.org/2001/04/xmlenc#sha256"/>
        <DigestValue>rIFM0HglwlPrDPL+rw1hHS7uFM31eP6Ed+eI7ZidXX0=</DigestValue>
      </Reference>
      <Reference URI="/xl/printerSettings/printerSettings634.bin?ContentType=application/vnd.openxmlformats-officedocument.spreadsheetml.printerSettings">
        <DigestMethod Algorithm="http://www.w3.org/2001/04/xmlenc#sha256"/>
        <DigestValue>VQQFUkskIxPMBqKCj896f9FJ5pTZmUEr/J/2Mwz07Ks=</DigestValue>
      </Reference>
      <Reference URI="/xl/printerSettings/printerSettings635.bin?ContentType=application/vnd.openxmlformats-officedocument.spreadsheetml.printerSettings">
        <DigestMethod Algorithm="http://www.w3.org/2001/04/xmlenc#sha256"/>
        <DigestValue>ibUXr0vOm8xoppsqwvt/qoaR34aZo1Bt8nGr51G3MxU=</DigestValue>
      </Reference>
      <Reference URI="/xl/printerSettings/printerSettings636.bin?ContentType=application/vnd.openxmlformats-officedocument.spreadsheetml.printerSettings">
        <DigestMethod Algorithm="http://www.w3.org/2001/04/xmlenc#sha256"/>
        <DigestValue>ibUXr0vOm8xoppsqwvt/qoaR34aZo1Bt8nGr51G3MxU=</DigestValue>
      </Reference>
      <Reference URI="/xl/printerSettings/printerSettings637.bin?ContentType=application/vnd.openxmlformats-officedocument.spreadsheetml.printerSettings">
        <DigestMethod Algorithm="http://www.w3.org/2001/04/xmlenc#sha256"/>
        <DigestValue>VQQFUkskIxPMBqKCj896f9FJ5pTZmUEr/J/2Mwz07Ks=</DigestValue>
      </Reference>
      <Reference URI="/xl/printerSettings/printerSettings638.bin?ContentType=application/vnd.openxmlformats-officedocument.spreadsheetml.printerSettings">
        <DigestMethod Algorithm="http://www.w3.org/2001/04/xmlenc#sha256"/>
        <DigestValue>VQQFUkskIxPMBqKCj896f9FJ5pTZmUEr/J/2Mwz07Ks=</DigestValue>
      </Reference>
      <Reference URI="/xl/printerSettings/printerSettings639.bin?ContentType=application/vnd.openxmlformats-officedocument.spreadsheetml.printerSettings">
        <DigestMethod Algorithm="http://www.w3.org/2001/04/xmlenc#sha256"/>
        <DigestValue>ifFw/UNXJPpaHH+uaxx1y1rPwjg/yn5QlflMbaVq85M=</DigestValue>
      </Reference>
      <Reference URI="/xl/printerSettings/printerSettings64.bin?ContentType=application/vnd.openxmlformats-officedocument.spreadsheetml.printerSettings">
        <DigestMethod Algorithm="http://www.w3.org/2001/04/xmlenc#sha256"/>
        <DigestValue>6HGumsjBk9X1CzCPpkG1pJTBdVyGv7gAJ+RWNO+yDTc=</DigestValue>
      </Reference>
      <Reference URI="/xl/printerSettings/printerSettings640.bin?ContentType=application/vnd.openxmlformats-officedocument.spreadsheetml.printerSettings">
        <DigestMethod Algorithm="http://www.w3.org/2001/04/xmlenc#sha256"/>
        <DigestValue>ifFw/UNXJPpaHH+uaxx1y1rPwjg/yn5QlflMbaVq85M=</DigestValue>
      </Reference>
      <Reference URI="/xl/printerSettings/printerSettings641.bin?ContentType=application/vnd.openxmlformats-officedocument.spreadsheetml.printerSettings">
        <DigestMethod Algorithm="http://www.w3.org/2001/04/xmlenc#sha256"/>
        <DigestValue>VQQFUkskIxPMBqKCj896f9FJ5pTZmUEr/J/2Mwz07Ks=</DigestValue>
      </Reference>
      <Reference URI="/xl/printerSettings/printerSettings642.bin?ContentType=application/vnd.openxmlformats-officedocument.spreadsheetml.printerSettings">
        <DigestMethod Algorithm="http://www.w3.org/2001/04/xmlenc#sha256"/>
        <DigestValue>ifFw/UNXJPpaHH+uaxx1y1rPwjg/yn5QlflMbaVq85M=</DigestValue>
      </Reference>
      <Reference URI="/xl/printerSettings/printerSettings643.bin?ContentType=application/vnd.openxmlformats-officedocument.spreadsheetml.printerSettings">
        <DigestMethod Algorithm="http://www.w3.org/2001/04/xmlenc#sha256"/>
        <DigestValue>VQQFUkskIxPMBqKCj896f9FJ5pTZmUEr/J/2Mwz07Ks=</DigestValue>
      </Reference>
      <Reference URI="/xl/printerSettings/printerSettings644.bin?ContentType=application/vnd.openxmlformats-officedocument.spreadsheetml.printerSettings">
        <DigestMethod Algorithm="http://www.w3.org/2001/04/xmlenc#sha256"/>
        <DigestValue>H3An+C7tBcBeSpEymAszO6PvdCgqobIC9NSPkiZ+tek=</DigestValue>
      </Reference>
      <Reference URI="/xl/printerSettings/printerSettings645.bin?ContentType=application/vnd.openxmlformats-officedocument.spreadsheetml.printerSettings">
        <DigestMethod Algorithm="http://www.w3.org/2001/04/xmlenc#sha256"/>
        <DigestValue>VQQFUkskIxPMBqKCj896f9FJ5pTZmUEr/J/2Mwz07Ks=</DigestValue>
      </Reference>
      <Reference URI="/xl/printerSettings/printerSettings646.bin?ContentType=application/vnd.openxmlformats-officedocument.spreadsheetml.printerSettings">
        <DigestMethod Algorithm="http://www.w3.org/2001/04/xmlenc#sha256"/>
        <DigestValue>ibUXr0vOm8xoppsqwvt/qoaR34aZo1Bt8nGr51G3MxU=</DigestValue>
      </Reference>
      <Reference URI="/xl/printerSettings/printerSettings647.bin?ContentType=application/vnd.openxmlformats-officedocument.spreadsheetml.printerSettings">
        <DigestMethod Algorithm="http://www.w3.org/2001/04/xmlenc#sha256"/>
        <DigestValue>VQQFUkskIxPMBqKCj896f9FJ5pTZmUEr/J/2Mwz07Ks=</DigestValue>
      </Reference>
      <Reference URI="/xl/printerSettings/printerSettings648.bin?ContentType=application/vnd.openxmlformats-officedocument.spreadsheetml.printerSettings">
        <DigestMethod Algorithm="http://www.w3.org/2001/04/xmlenc#sha256"/>
        <DigestValue>ibUXr0vOm8xoppsqwvt/qoaR34aZo1Bt8nGr51G3MxU=</DigestValue>
      </Reference>
      <Reference URI="/xl/printerSettings/printerSettings649.bin?ContentType=application/vnd.openxmlformats-officedocument.spreadsheetml.printerSettings">
        <DigestMethod Algorithm="http://www.w3.org/2001/04/xmlenc#sha256"/>
        <DigestValue>VQQFUkskIxPMBqKCj896f9FJ5pTZmUEr/J/2Mwz07Ks=</DigestValue>
      </Reference>
      <Reference URI="/xl/printerSettings/printerSettings65.bin?ContentType=application/vnd.openxmlformats-officedocument.spreadsheetml.printerSettings">
        <DigestMethod Algorithm="http://www.w3.org/2001/04/xmlenc#sha256"/>
        <DigestValue>6HGumsjBk9X1CzCPpkG1pJTBdVyGv7gAJ+RWNO+yDTc=</DigestValue>
      </Reference>
      <Reference URI="/xl/printerSettings/printerSettings650.bin?ContentType=application/vnd.openxmlformats-officedocument.spreadsheetml.printerSettings">
        <DigestMethod Algorithm="http://www.w3.org/2001/04/xmlenc#sha256"/>
        <DigestValue>rIFM0HglwlPrDPL+rw1hHS7uFM31eP6Ed+eI7ZidXX0=</DigestValue>
      </Reference>
      <Reference URI="/xl/printerSettings/printerSettings651.bin?ContentType=application/vnd.openxmlformats-officedocument.spreadsheetml.printerSettings">
        <DigestMethod Algorithm="http://www.w3.org/2001/04/xmlenc#sha256"/>
        <DigestValue>rIFM0HglwlPrDPL+rw1hHS7uFM31eP6Ed+eI7ZidXX0=</DigestValue>
      </Reference>
      <Reference URI="/xl/printerSettings/printerSettings652.bin?ContentType=application/vnd.openxmlformats-officedocument.spreadsheetml.printerSettings">
        <DigestMethod Algorithm="http://www.w3.org/2001/04/xmlenc#sha256"/>
        <DigestValue>VQQFUkskIxPMBqKCj896f9FJ5pTZmUEr/J/2Mwz07Ks=</DigestValue>
      </Reference>
      <Reference URI="/xl/printerSettings/printerSettings653.bin?ContentType=application/vnd.openxmlformats-officedocument.spreadsheetml.printerSettings">
        <DigestMethod Algorithm="http://www.w3.org/2001/04/xmlenc#sha256"/>
        <DigestValue>H3An+C7tBcBeSpEymAszO6PvdCgqobIC9NSPkiZ+tek=</DigestValue>
      </Reference>
      <Reference URI="/xl/printerSettings/printerSettings654.bin?ContentType=application/vnd.openxmlformats-officedocument.spreadsheetml.printerSettings">
        <DigestMethod Algorithm="http://www.w3.org/2001/04/xmlenc#sha256"/>
        <DigestValue>H3An+C7tBcBeSpEymAszO6PvdCgqobIC9NSPkiZ+tek=</DigestValue>
      </Reference>
      <Reference URI="/xl/printerSettings/printerSettings655.bin?ContentType=application/vnd.openxmlformats-officedocument.spreadsheetml.printerSettings">
        <DigestMethod Algorithm="http://www.w3.org/2001/04/xmlenc#sha256"/>
        <DigestValue>6FkLDuM0a2JWCe/NCqkfkFGGsEKEOqzdjtYNAetQkvQ=</DigestValue>
      </Reference>
      <Reference URI="/xl/printerSettings/printerSettings656.bin?ContentType=application/vnd.openxmlformats-officedocument.spreadsheetml.printerSettings">
        <DigestMethod Algorithm="http://www.w3.org/2001/04/xmlenc#sha256"/>
        <DigestValue>r3XBjBuS7s7/RC+8u1aGIzrWq5LgqIgb+WoWE2tSozg=</DigestValue>
      </Reference>
      <Reference URI="/xl/printerSettings/printerSettings657.bin?ContentType=application/vnd.openxmlformats-officedocument.spreadsheetml.printerSettings">
        <DigestMethod Algorithm="http://www.w3.org/2001/04/xmlenc#sha256"/>
        <DigestValue>9yMZBLR4Nrye9a/Pzc53qddzqCFUYQmUHfyLaVdcDbE=</DigestValue>
      </Reference>
      <Reference URI="/xl/printerSettings/printerSettings658.bin?ContentType=application/vnd.openxmlformats-officedocument.spreadsheetml.printerSettings">
        <DigestMethod Algorithm="http://www.w3.org/2001/04/xmlenc#sha256"/>
        <DigestValue>r3XBjBuS7s7/RC+8u1aGIzrWq5LgqIgb+WoWE2tSozg=</DigestValue>
      </Reference>
      <Reference URI="/xl/printerSettings/printerSettings659.bin?ContentType=application/vnd.openxmlformats-officedocument.spreadsheetml.printerSettings">
        <DigestMethod Algorithm="http://www.w3.org/2001/04/xmlenc#sha256"/>
        <DigestValue>ibUXr0vOm8xoppsqwvt/qoaR34aZo1Bt8nGr51G3MxU=</DigestValue>
      </Reference>
      <Reference URI="/xl/printerSettings/printerSettings66.bin?ContentType=application/vnd.openxmlformats-officedocument.spreadsheetml.printerSettings">
        <DigestMethod Algorithm="http://www.w3.org/2001/04/xmlenc#sha256"/>
        <DigestValue>4sf+1AWluvbpxJKPd2Oye0vW/vjaIC4T1BxgDzXmoXg=</DigestValue>
      </Reference>
      <Reference URI="/xl/printerSettings/printerSettings660.bin?ContentType=application/vnd.openxmlformats-officedocument.spreadsheetml.printerSettings">
        <DigestMethod Algorithm="http://www.w3.org/2001/04/xmlenc#sha256"/>
        <DigestValue>ibUXr0vOm8xoppsqwvt/qoaR34aZo1Bt8nGr51G3MxU=</DigestValue>
      </Reference>
      <Reference URI="/xl/printerSettings/printerSettings661.bin?ContentType=application/vnd.openxmlformats-officedocument.spreadsheetml.printerSettings">
        <DigestMethod Algorithm="http://www.w3.org/2001/04/xmlenc#sha256"/>
        <DigestValue>RHPsmZQlM/7r6S3JHgxRNOuiVFqH9Hz5NSR8UPtm0PA=</DigestValue>
      </Reference>
      <Reference URI="/xl/printerSettings/printerSettings662.bin?ContentType=application/vnd.openxmlformats-officedocument.spreadsheetml.printerSettings">
        <DigestMethod Algorithm="http://www.w3.org/2001/04/xmlenc#sha256"/>
        <DigestValue>r3XBjBuS7s7/RC+8u1aGIzrWq5LgqIgb+WoWE2tSozg=</DigestValue>
      </Reference>
      <Reference URI="/xl/printerSettings/printerSettings663.bin?ContentType=application/vnd.openxmlformats-officedocument.spreadsheetml.printerSettings">
        <DigestMethod Algorithm="http://www.w3.org/2001/04/xmlenc#sha256"/>
        <DigestValue>ifFw/UNXJPpaHH+uaxx1y1rPwjg/yn5QlflMbaVq85M=</DigestValue>
      </Reference>
      <Reference URI="/xl/printerSettings/printerSettings664.bin?ContentType=application/vnd.openxmlformats-officedocument.spreadsheetml.printerSettings">
        <DigestMethod Algorithm="http://www.w3.org/2001/04/xmlenc#sha256"/>
        <DigestValue>ifFw/UNXJPpaHH+uaxx1y1rPwjg/yn5QlflMbaVq85M=</DigestValue>
      </Reference>
      <Reference URI="/xl/printerSettings/printerSettings665.bin?ContentType=application/vnd.openxmlformats-officedocument.spreadsheetml.printerSettings">
        <DigestMethod Algorithm="http://www.w3.org/2001/04/xmlenc#sha256"/>
        <DigestValue>r3XBjBuS7s7/RC+8u1aGIzrWq5LgqIgb+WoWE2tSozg=</DigestValue>
      </Reference>
      <Reference URI="/xl/printerSettings/printerSettings666.bin?ContentType=application/vnd.openxmlformats-officedocument.spreadsheetml.printerSettings">
        <DigestMethod Algorithm="http://www.w3.org/2001/04/xmlenc#sha256"/>
        <DigestValue>ifFw/UNXJPpaHH+uaxx1y1rPwjg/yn5QlflMbaVq85M=</DigestValue>
      </Reference>
      <Reference URI="/xl/printerSettings/printerSettings667.bin?ContentType=application/vnd.openxmlformats-officedocument.spreadsheetml.printerSettings">
        <DigestMethod Algorithm="http://www.w3.org/2001/04/xmlenc#sha256"/>
        <DigestValue>r3XBjBuS7s7/RC+8u1aGIzrWq5LgqIgb+WoWE2tSozg=</DigestValue>
      </Reference>
      <Reference URI="/xl/printerSettings/printerSettings668.bin?ContentType=application/vnd.openxmlformats-officedocument.spreadsheetml.printerSettings">
        <DigestMethod Algorithm="http://www.w3.org/2001/04/xmlenc#sha256"/>
        <DigestValue>6FkLDuM0a2JWCe/NCqkfkFGGsEKEOqzdjtYNAetQkvQ=</DigestValue>
      </Reference>
      <Reference URI="/xl/printerSettings/printerSettings669.bin?ContentType=application/vnd.openxmlformats-officedocument.spreadsheetml.printerSettings">
        <DigestMethod Algorithm="http://www.w3.org/2001/04/xmlenc#sha256"/>
        <DigestValue>RHPsmZQlM/7r6S3JHgxRNOuiVFqH9Hz5NSR8UPtm0PA=</DigestValue>
      </Reference>
      <Reference URI="/xl/printerSettings/printerSettings67.bin?ContentType=application/vnd.openxmlformats-officedocument.spreadsheetml.printerSettings">
        <DigestMethod Algorithm="http://www.w3.org/2001/04/xmlenc#sha256"/>
        <DigestValue>6HGumsjBk9X1CzCPpkG1pJTBdVyGv7gAJ+RWNO+yDTc=</DigestValue>
      </Reference>
      <Reference URI="/xl/printerSettings/printerSettings670.bin?ContentType=application/vnd.openxmlformats-officedocument.spreadsheetml.printerSettings">
        <DigestMethod Algorithm="http://www.w3.org/2001/04/xmlenc#sha256"/>
        <DigestValue>ibUXr0vOm8xoppsqwvt/qoaR34aZo1Bt8nGr51G3MxU=</DigestValue>
      </Reference>
      <Reference URI="/xl/printerSettings/printerSettings671.bin?ContentType=application/vnd.openxmlformats-officedocument.spreadsheetml.printerSettings">
        <DigestMethod Algorithm="http://www.w3.org/2001/04/xmlenc#sha256"/>
        <DigestValue>RHPsmZQlM/7r6S3JHgxRNOuiVFqH9Hz5NSR8UPtm0PA=</DigestValue>
      </Reference>
      <Reference URI="/xl/printerSettings/printerSettings672.bin?ContentType=application/vnd.openxmlformats-officedocument.spreadsheetml.printerSettings">
        <DigestMethod Algorithm="http://www.w3.org/2001/04/xmlenc#sha256"/>
        <DigestValue>ibUXr0vOm8xoppsqwvt/qoaR34aZo1Bt8nGr51G3MxU=</DigestValue>
      </Reference>
      <Reference URI="/xl/printerSettings/printerSettings673.bin?ContentType=application/vnd.openxmlformats-officedocument.spreadsheetml.printerSettings">
        <DigestMethod Algorithm="http://www.w3.org/2001/04/xmlenc#sha256"/>
        <DigestValue>r3XBjBuS7s7/RC+8u1aGIzrWq5LgqIgb+WoWE2tSozg=</DigestValue>
      </Reference>
      <Reference URI="/xl/printerSettings/printerSettings674.bin?ContentType=application/vnd.openxmlformats-officedocument.spreadsheetml.printerSettings">
        <DigestMethod Algorithm="http://www.w3.org/2001/04/xmlenc#sha256"/>
        <DigestValue>9yMZBLR4Nrye9a/Pzc53qddzqCFUYQmUHfyLaVdcDbE=</DigestValue>
      </Reference>
      <Reference URI="/xl/printerSettings/printerSettings675.bin?ContentType=application/vnd.openxmlformats-officedocument.spreadsheetml.printerSettings">
        <DigestMethod Algorithm="http://www.w3.org/2001/04/xmlenc#sha256"/>
        <DigestValue>9yMZBLR4Nrye9a/Pzc53qddzqCFUYQmUHfyLaVdcDbE=</DigestValue>
      </Reference>
      <Reference URI="/xl/printerSettings/printerSettings676.bin?ContentType=application/vnd.openxmlformats-officedocument.spreadsheetml.printerSettings">
        <DigestMethod Algorithm="http://www.w3.org/2001/04/xmlenc#sha256"/>
        <DigestValue>LLgOvqILSPezRF+xmU8TOsG1WIYuINJNmT2vFWgApg0=</DigestValue>
      </Reference>
      <Reference URI="/xl/printerSettings/printerSettings677.bin?ContentType=application/vnd.openxmlformats-officedocument.spreadsheetml.printerSettings">
        <DigestMethod Algorithm="http://www.w3.org/2001/04/xmlenc#sha256"/>
        <DigestValue>6FkLDuM0a2JWCe/NCqkfkFGGsEKEOqzdjtYNAetQkvQ=</DigestValue>
      </Reference>
      <Reference URI="/xl/printerSettings/printerSettings678.bin?ContentType=application/vnd.openxmlformats-officedocument.spreadsheetml.printerSettings">
        <DigestMethod Algorithm="http://www.w3.org/2001/04/xmlenc#sha256"/>
        <DigestValue>6FkLDuM0a2JWCe/NCqkfkFGGsEKEOqzdjtYNAetQkvQ=</DigestValue>
      </Reference>
      <Reference URI="/xl/printerSettings/printerSettings679.bin?ContentType=application/vnd.openxmlformats-officedocument.spreadsheetml.printerSettings">
        <DigestMethod Algorithm="http://www.w3.org/2001/04/xmlenc#sha256"/>
        <DigestValue>4sf+1AWluvbpxJKPd2Oye0vW/vjaIC4T1BxgDzXmoXg=</DigestValue>
      </Reference>
      <Reference URI="/xl/printerSettings/printerSettings68.bin?ContentType=application/vnd.openxmlformats-officedocument.spreadsheetml.printerSettings">
        <DigestMethod Algorithm="http://www.w3.org/2001/04/xmlenc#sha256"/>
        <DigestValue>6HGumsjBk9X1CzCPpkG1pJTBdVyGv7gAJ+RWNO+yDTc=</DigestValue>
      </Reference>
      <Reference URI="/xl/printerSettings/printerSettings680.bin?ContentType=application/vnd.openxmlformats-officedocument.spreadsheetml.printerSettings">
        <DigestMethod Algorithm="http://www.w3.org/2001/04/xmlenc#sha256"/>
        <DigestValue>4sf+1AWluvbpxJKPd2Oye0vW/vjaIC4T1BxgDzXmoXg=</DigestValue>
      </Reference>
      <Reference URI="/xl/printerSettings/printerSettings681.bin?ContentType=application/vnd.openxmlformats-officedocument.spreadsheetml.printerSettings">
        <DigestMethod Algorithm="http://www.w3.org/2001/04/xmlenc#sha256"/>
        <DigestValue>AOaDuHtsifCB+3mFVZaFSjZ2jbySMm3+Pey0DhdCrvo=</DigestValue>
      </Reference>
      <Reference URI="/xl/printerSettings/printerSettings682.bin?ContentType=application/vnd.openxmlformats-officedocument.spreadsheetml.printerSettings">
        <DigestMethod Algorithm="http://www.w3.org/2001/04/xmlenc#sha256"/>
        <DigestValue>4sf+1AWluvbpxJKPd2Oye0vW/vjaIC4T1BxgDzXmoXg=</DigestValue>
      </Reference>
      <Reference URI="/xl/printerSettings/printerSettings683.bin?ContentType=application/vnd.openxmlformats-officedocument.spreadsheetml.printerSettings">
        <DigestMethod Algorithm="http://www.w3.org/2001/04/xmlenc#sha256"/>
        <DigestValue>1easXUpors9wW02Nqy5x8cLEF/3ZKBH0i2lLjO2Zsk8=</DigestValue>
      </Reference>
      <Reference URI="/xl/printerSettings/printerSettings684.bin?ContentType=application/vnd.openxmlformats-officedocument.spreadsheetml.printerSettings">
        <DigestMethod Algorithm="http://www.w3.org/2001/04/xmlenc#sha256"/>
        <DigestValue>4sf+1AWluvbpxJKPd2Oye0vW/vjaIC4T1BxgDzXmoXg=</DigestValue>
      </Reference>
      <Reference URI="/xl/printerSettings/printerSettings685.bin?ContentType=application/vnd.openxmlformats-officedocument.spreadsheetml.printerSettings">
        <DigestMethod Algorithm="http://www.w3.org/2001/04/xmlenc#sha256"/>
        <DigestValue>4sf+1AWluvbpxJKPd2Oye0vW/vjaIC4T1BxgDzXmoXg=</DigestValue>
      </Reference>
      <Reference URI="/xl/printerSettings/printerSettings686.bin?ContentType=application/vnd.openxmlformats-officedocument.spreadsheetml.printerSettings">
        <DigestMethod Algorithm="http://www.w3.org/2001/04/xmlenc#sha256"/>
        <DigestValue>+n5QTe6/grUf3JPx5J0xBRGlKRI8XimZKbgxCQVlTOM=</DigestValue>
      </Reference>
      <Reference URI="/xl/printerSettings/printerSettings687.bin?ContentType=application/vnd.openxmlformats-officedocument.spreadsheetml.printerSettings">
        <DigestMethod Algorithm="http://www.w3.org/2001/04/xmlenc#sha256"/>
        <DigestValue>6HGumsjBk9X1CzCPpkG1pJTBdVyGv7gAJ+RWNO+yDTc=</DigestValue>
      </Reference>
      <Reference URI="/xl/printerSettings/printerSettings688.bin?ContentType=application/vnd.openxmlformats-officedocument.spreadsheetml.printerSettings">
        <DigestMethod Algorithm="http://www.w3.org/2001/04/xmlenc#sha256"/>
        <DigestValue>4sf+1AWluvbpxJKPd2Oye0vW/vjaIC4T1BxgDzXmoXg=</DigestValue>
      </Reference>
      <Reference URI="/xl/printerSettings/printerSettings689.bin?ContentType=application/vnd.openxmlformats-officedocument.spreadsheetml.printerSettings">
        <DigestMethod Algorithm="http://www.w3.org/2001/04/xmlenc#sha256"/>
        <DigestValue>4sf+1AWluvbpxJKPd2Oye0vW/vjaIC4T1BxgDzXmoXg=</DigestValue>
      </Reference>
      <Reference URI="/xl/printerSettings/printerSettings69.bin?ContentType=application/vnd.openxmlformats-officedocument.spreadsheetml.printerSettings">
        <DigestMethod Algorithm="http://www.w3.org/2001/04/xmlenc#sha256"/>
        <DigestValue>6HGumsjBk9X1CzCPpkG1pJTBdVyGv7gAJ+RWNO+yDTc=</DigestValue>
      </Reference>
      <Reference URI="/xl/printerSettings/printerSettings690.bin?ContentType=application/vnd.openxmlformats-officedocument.spreadsheetml.printerSettings">
        <DigestMethod Algorithm="http://www.w3.org/2001/04/xmlenc#sha256"/>
        <DigestValue>4sf+1AWluvbpxJKPd2Oye0vW/vjaIC4T1BxgDzXmoXg=</DigestValue>
      </Reference>
      <Reference URI="/xl/printerSettings/printerSettings691.bin?ContentType=application/vnd.openxmlformats-officedocument.spreadsheetml.printerSettings">
        <DigestMethod Algorithm="http://www.w3.org/2001/04/xmlenc#sha256"/>
        <DigestValue>MqlMFcdOU724y+XT0A1fb7kjq67gysaEXySjCDCzorU=</DigestValue>
      </Reference>
      <Reference URI="/xl/printerSettings/printerSettings692.bin?ContentType=application/vnd.openxmlformats-officedocument.spreadsheetml.printerSettings">
        <DigestMethod Algorithm="http://www.w3.org/2001/04/xmlenc#sha256"/>
        <DigestValue>4sf+1AWluvbpxJKPd2Oye0vW/vjaIC4T1BxgDzXmoXg=</DigestValue>
      </Reference>
      <Reference URI="/xl/printerSettings/printerSettings693.bin?ContentType=application/vnd.openxmlformats-officedocument.spreadsheetml.printerSettings">
        <DigestMethod Algorithm="http://www.w3.org/2001/04/xmlenc#sha256"/>
        <DigestValue>AOaDuHtsifCB+3mFVZaFSjZ2jbySMm3+Pey0DhdCrvo=</DigestValue>
      </Reference>
      <Reference URI="/xl/printerSettings/printerSettings694.bin?ContentType=application/vnd.openxmlformats-officedocument.spreadsheetml.printerSettings">
        <DigestMethod Algorithm="http://www.w3.org/2001/04/xmlenc#sha256"/>
        <DigestValue>AOaDuHtsifCB+3mFVZaFSjZ2jbySMm3+Pey0DhdCrvo=</DigestValue>
      </Reference>
      <Reference URI="/xl/printerSettings/printerSettings695.bin?ContentType=application/vnd.openxmlformats-officedocument.spreadsheetml.printerSettings">
        <DigestMethod Algorithm="http://www.w3.org/2001/04/xmlenc#sha256"/>
        <DigestValue>4sf+1AWluvbpxJKPd2Oye0vW/vjaIC4T1BxgDzXmoXg=</DigestValue>
      </Reference>
      <Reference URI="/xl/printerSettings/printerSettings696.bin?ContentType=application/vnd.openxmlformats-officedocument.spreadsheetml.printerSettings">
        <DigestMethod Algorithm="http://www.w3.org/2001/04/xmlenc#sha256"/>
        <DigestValue>4sf+1AWluvbpxJKPd2Oye0vW/vjaIC4T1BxgDzXmoXg=</DigestValue>
      </Reference>
      <Reference URI="/xl/printerSettings/printerSettings697.bin?ContentType=application/vnd.openxmlformats-officedocument.spreadsheetml.printerSettings">
        <DigestMethod Algorithm="http://www.w3.org/2001/04/xmlenc#sha256"/>
        <DigestValue>4sf+1AWluvbpxJKPd2Oye0vW/vjaIC4T1BxgDzXmoXg=</DigestValue>
      </Reference>
      <Reference URI="/xl/printerSettings/printerSettings698.bin?ContentType=application/vnd.openxmlformats-officedocument.spreadsheetml.printerSettings">
        <DigestMethod Algorithm="http://www.w3.org/2001/04/xmlenc#sha256"/>
        <DigestValue>4sf+1AWluvbpxJKPd2Oye0vW/vjaIC4T1BxgDzXmoXg=</DigestValue>
      </Reference>
      <Reference URI="/xl/printerSettings/printerSettings699.bin?ContentType=application/vnd.openxmlformats-officedocument.spreadsheetml.printerSettings">
        <DigestMethod Algorithm="http://www.w3.org/2001/04/xmlenc#sha256"/>
        <DigestValue>4sf+1AWluvbpxJKPd2Oye0vW/vjaIC4T1BxgDzXmoXg=</DigestValue>
      </Reference>
      <Reference URI="/xl/printerSettings/printerSettings7.bin?ContentType=application/vnd.openxmlformats-officedocument.spreadsheetml.printerSettings">
        <DigestMethod Algorithm="http://www.w3.org/2001/04/xmlenc#sha256"/>
        <DigestValue>1easXUpors9wW02Nqy5x8cLEF/3ZKBH0i2lLjO2Zsk8=</DigestValue>
      </Reference>
      <Reference URI="/xl/printerSettings/printerSettings70.bin?ContentType=application/vnd.openxmlformats-officedocument.spreadsheetml.printerSettings">
        <DigestMethod Algorithm="http://www.w3.org/2001/04/xmlenc#sha256"/>
        <DigestValue>4sf+1AWluvbpxJKPd2Oye0vW/vjaIC4T1BxgDzXmoXg=</DigestValue>
      </Reference>
      <Reference URI="/xl/printerSettings/printerSettings700.bin?ContentType=application/vnd.openxmlformats-officedocument.spreadsheetml.printerSettings">
        <DigestMethod Algorithm="http://www.w3.org/2001/04/xmlenc#sha256"/>
        <DigestValue>AOaDuHtsifCB+3mFVZaFSjZ2jbySMm3+Pey0DhdCrvo=</DigestValue>
      </Reference>
      <Reference URI="/xl/printerSettings/printerSettings701.bin?ContentType=application/vnd.openxmlformats-officedocument.spreadsheetml.printerSettings">
        <DigestMethod Algorithm="http://www.w3.org/2001/04/xmlenc#sha256"/>
        <DigestValue>4sf+1AWluvbpxJKPd2Oye0vW/vjaIC4T1BxgDzXmoXg=</DigestValue>
      </Reference>
      <Reference URI="/xl/printerSettings/printerSettings702.bin?ContentType=application/vnd.openxmlformats-officedocument.spreadsheetml.printerSettings">
        <DigestMethod Algorithm="http://www.w3.org/2001/04/xmlenc#sha256"/>
        <DigestValue>1easXUpors9wW02Nqy5x8cLEF/3ZKBH0i2lLjO2Zsk8=</DigestValue>
      </Reference>
      <Reference URI="/xl/printerSettings/printerSettings703.bin?ContentType=application/vnd.openxmlformats-officedocument.spreadsheetml.printerSettings">
        <DigestMethod Algorithm="http://www.w3.org/2001/04/xmlenc#sha256"/>
        <DigestValue>6HGumsjBk9X1CzCPpkG1pJTBdVyGv7gAJ+RWNO+yDTc=</DigestValue>
      </Reference>
      <Reference URI="/xl/printerSettings/printerSettings704.bin?ContentType=application/vnd.openxmlformats-officedocument.spreadsheetml.printerSettings">
        <DigestMethod Algorithm="http://www.w3.org/2001/04/xmlenc#sha256"/>
        <DigestValue>4sf+1AWluvbpxJKPd2Oye0vW/vjaIC4T1BxgDzXmoXg=</DigestValue>
      </Reference>
      <Reference URI="/xl/printerSettings/printerSettings705.bin?ContentType=application/vnd.openxmlformats-officedocument.spreadsheetml.printerSettings">
        <DigestMethod Algorithm="http://www.w3.org/2001/04/xmlenc#sha256"/>
        <DigestValue>4sf+1AWluvbpxJKPd2Oye0vW/vjaIC4T1BxgDzXmoXg=</DigestValue>
      </Reference>
      <Reference URI="/xl/printerSettings/printerSettings706.bin?ContentType=application/vnd.openxmlformats-officedocument.spreadsheetml.printerSettings">
        <DigestMethod Algorithm="http://www.w3.org/2001/04/xmlenc#sha256"/>
        <DigestValue>+n5QTe6/grUf3JPx5J0xBRGlKRI8XimZKbgxCQVlTOM=</DigestValue>
      </Reference>
      <Reference URI="/xl/printerSettings/printerSettings707.bin?ContentType=application/vnd.openxmlformats-officedocument.spreadsheetml.printerSettings">
        <DigestMethod Algorithm="http://www.w3.org/2001/04/xmlenc#sha256"/>
        <DigestValue>k5z4QFvXyp5vMq4FDANuvQxvNZ735cuotFRYxi91M4M=</DigestValue>
      </Reference>
      <Reference URI="/xl/printerSettings/printerSettings708.bin?ContentType=application/vnd.openxmlformats-officedocument.spreadsheetml.printerSettings">
        <DigestMethod Algorithm="http://www.w3.org/2001/04/xmlenc#sha256"/>
        <DigestValue>6HGumsjBk9X1CzCPpkG1pJTBdVyGv7gAJ+RWNO+yDTc=</DigestValue>
      </Reference>
      <Reference URI="/xl/printerSettings/printerSettings709.bin?ContentType=application/vnd.openxmlformats-officedocument.spreadsheetml.printerSettings">
        <DigestMethod Algorithm="http://www.w3.org/2001/04/xmlenc#sha256"/>
        <DigestValue>BsIAjKOA+fRd+S8nF8NlmZ2fAwRQrX2fbojeS8s8IHY=</DigestValue>
      </Reference>
      <Reference URI="/xl/printerSettings/printerSettings71.bin?ContentType=application/vnd.openxmlformats-officedocument.spreadsheetml.printerSettings">
        <DigestMethod Algorithm="http://www.w3.org/2001/04/xmlenc#sha256"/>
        <DigestValue>6HGumsjBk9X1CzCPpkG1pJTBdVyGv7gAJ+RWNO+yDTc=</DigestValue>
      </Reference>
      <Reference URI="/xl/printerSettings/printerSettings710.bin?ContentType=application/vnd.openxmlformats-officedocument.spreadsheetml.printerSettings">
        <DigestMethod Algorithm="http://www.w3.org/2001/04/xmlenc#sha256"/>
        <DigestValue>4sf+1AWluvbpxJKPd2Oye0vW/vjaIC4T1BxgDzXmoXg=</DigestValue>
      </Reference>
      <Reference URI="/xl/printerSettings/printerSettings711.bin?ContentType=application/vnd.openxmlformats-officedocument.spreadsheetml.printerSettings">
        <DigestMethod Algorithm="http://www.w3.org/2001/04/xmlenc#sha256"/>
        <DigestValue>6HGumsjBk9X1CzCPpkG1pJTBdVyGv7gAJ+RWNO+yDTc=</DigestValue>
      </Reference>
      <Reference URI="/xl/printerSettings/printerSettings712.bin?ContentType=application/vnd.openxmlformats-officedocument.spreadsheetml.printerSettings">
        <DigestMethod Algorithm="http://www.w3.org/2001/04/xmlenc#sha256"/>
        <DigestValue>6HGumsjBk9X1CzCPpkG1pJTBdVyGv7gAJ+RWNO+yDTc=</DigestValue>
      </Reference>
      <Reference URI="/xl/printerSettings/printerSettings713.bin?ContentType=application/vnd.openxmlformats-officedocument.spreadsheetml.printerSettings">
        <DigestMethod Algorithm="http://www.w3.org/2001/04/xmlenc#sha256"/>
        <DigestValue>4sf+1AWluvbpxJKPd2Oye0vW/vjaIC4T1BxgDzXmoXg=</DigestValue>
      </Reference>
      <Reference URI="/xl/printerSettings/printerSettings714.bin?ContentType=application/vnd.openxmlformats-officedocument.spreadsheetml.printerSettings">
        <DigestMethod Algorithm="http://www.w3.org/2001/04/xmlenc#sha256"/>
        <DigestValue>6HGumsjBk9X1CzCPpkG1pJTBdVyGv7gAJ+RWNO+yDTc=</DigestValue>
      </Reference>
      <Reference URI="/xl/printerSettings/printerSettings715.bin?ContentType=application/vnd.openxmlformats-officedocument.spreadsheetml.printerSettings">
        <DigestMethod Algorithm="http://www.w3.org/2001/04/xmlenc#sha256"/>
        <DigestValue>4sf+1AWluvbpxJKPd2Oye0vW/vjaIC4T1BxgDzXmoXg=</DigestValue>
      </Reference>
      <Reference URI="/xl/printerSettings/printerSettings716.bin?ContentType=application/vnd.openxmlformats-officedocument.spreadsheetml.printerSettings">
        <DigestMethod Algorithm="http://www.w3.org/2001/04/xmlenc#sha256"/>
        <DigestValue>1easXUpors9wW02Nqy5x8cLEF/3ZKBH0i2lLjO2Zsk8=</DigestValue>
      </Reference>
      <Reference URI="/xl/printerSettings/printerSettings717.bin?ContentType=application/vnd.openxmlformats-officedocument.spreadsheetml.printerSettings">
        <DigestMethod Algorithm="http://www.w3.org/2001/04/xmlenc#sha256"/>
        <DigestValue>4sf+1AWluvbpxJKPd2Oye0vW/vjaIC4T1BxgDzXmoXg=</DigestValue>
      </Reference>
      <Reference URI="/xl/printerSettings/printerSettings718.bin?ContentType=application/vnd.openxmlformats-officedocument.spreadsheetml.printerSettings">
        <DigestMethod Algorithm="http://www.w3.org/2001/04/xmlenc#sha256"/>
        <DigestValue>AOaDuHtsifCB+3mFVZaFSjZ2jbySMm3+Pey0DhdCrvo=</DigestValue>
      </Reference>
      <Reference URI="/xl/printerSettings/printerSettings719.bin?ContentType=application/vnd.openxmlformats-officedocument.spreadsheetml.printerSettings">
        <DigestMethod Algorithm="http://www.w3.org/2001/04/xmlenc#sha256"/>
        <DigestValue>AOaDuHtsifCB+3mFVZaFSjZ2jbySMm3+Pey0DhdCrvo=</DigestValue>
      </Reference>
      <Reference URI="/xl/printerSettings/printerSettings72.bin?ContentType=application/vnd.openxmlformats-officedocument.spreadsheetml.printerSettings">
        <DigestMethod Algorithm="http://www.w3.org/2001/04/xmlenc#sha256"/>
        <DigestValue>4sf+1AWluvbpxJKPd2Oye0vW/vjaIC4T1BxgDzXmoXg=</DigestValue>
      </Reference>
      <Reference URI="/xl/printerSettings/printerSettings720.bin?ContentType=application/vnd.openxmlformats-officedocument.spreadsheetml.printerSettings">
        <DigestMethod Algorithm="http://www.w3.org/2001/04/xmlenc#sha256"/>
        <DigestValue>4sf+1AWluvbpxJKPd2Oye0vW/vjaIC4T1BxgDzXmoXg=</DigestValue>
      </Reference>
      <Reference URI="/xl/printerSettings/printerSettings721.bin?ContentType=application/vnd.openxmlformats-officedocument.spreadsheetml.printerSettings">
        <DigestMethod Algorithm="http://www.w3.org/2001/04/xmlenc#sha256"/>
        <DigestValue>4sf+1AWluvbpxJKPd2Oye0vW/vjaIC4T1BxgDzXmoXg=</DigestValue>
      </Reference>
      <Reference URI="/xl/printerSettings/printerSettings722.bin?ContentType=application/vnd.openxmlformats-officedocument.spreadsheetml.printerSettings">
        <DigestMethod Algorithm="http://www.w3.org/2001/04/xmlenc#sha256"/>
        <DigestValue>4sf+1AWluvbpxJKPd2Oye0vW/vjaIC4T1BxgDzXmoXg=</DigestValue>
      </Reference>
      <Reference URI="/xl/printerSettings/printerSettings723.bin?ContentType=application/vnd.openxmlformats-officedocument.spreadsheetml.printerSettings">
        <DigestMethod Algorithm="http://www.w3.org/2001/04/xmlenc#sha256"/>
        <DigestValue>4sf+1AWluvbpxJKPd2Oye0vW/vjaIC4T1BxgDzXmoXg=</DigestValue>
      </Reference>
      <Reference URI="/xl/printerSettings/printerSettings724.bin?ContentType=application/vnd.openxmlformats-officedocument.spreadsheetml.printerSettings">
        <DigestMethod Algorithm="http://www.w3.org/2001/04/xmlenc#sha256"/>
        <DigestValue>4sf+1AWluvbpxJKPd2Oye0vW/vjaIC4T1BxgDzXmoXg=</DigestValue>
      </Reference>
      <Reference URI="/xl/printerSettings/printerSettings725.bin?ContentType=application/vnd.openxmlformats-officedocument.spreadsheetml.printerSettings">
        <DigestMethod Algorithm="http://www.w3.org/2001/04/xmlenc#sha256"/>
        <DigestValue>AOaDuHtsifCB+3mFVZaFSjZ2jbySMm3+Pey0DhdCrvo=</DigestValue>
      </Reference>
      <Reference URI="/xl/printerSettings/printerSettings726.bin?ContentType=application/vnd.openxmlformats-officedocument.spreadsheetml.printerSettings">
        <DigestMethod Algorithm="http://www.w3.org/2001/04/xmlenc#sha256"/>
        <DigestValue>4sf+1AWluvbpxJKPd2Oye0vW/vjaIC4T1BxgDzXmoXg=</DigestValue>
      </Reference>
      <Reference URI="/xl/printerSettings/printerSettings727.bin?ContentType=application/vnd.openxmlformats-officedocument.spreadsheetml.printerSettings">
        <DigestMethod Algorithm="http://www.w3.org/2001/04/xmlenc#sha256"/>
        <DigestValue>1easXUpors9wW02Nqy5x8cLEF/3ZKBH0i2lLjO2Zsk8=</DigestValue>
      </Reference>
      <Reference URI="/xl/printerSettings/printerSettings728.bin?ContentType=application/vnd.openxmlformats-officedocument.spreadsheetml.printerSettings">
        <DigestMethod Algorithm="http://www.w3.org/2001/04/xmlenc#sha256"/>
        <DigestValue>4sf+1AWluvbpxJKPd2Oye0vW/vjaIC4T1BxgDzXmoXg=</DigestValue>
      </Reference>
      <Reference URI="/xl/printerSettings/printerSettings729.bin?ContentType=application/vnd.openxmlformats-officedocument.spreadsheetml.printerSettings">
        <DigestMethod Algorithm="http://www.w3.org/2001/04/xmlenc#sha256"/>
        <DigestValue>4sf+1AWluvbpxJKPd2Oye0vW/vjaIC4T1BxgDzXmoXg=</DigestValue>
      </Reference>
      <Reference URI="/xl/printerSettings/printerSettings73.bin?ContentType=application/vnd.openxmlformats-officedocument.spreadsheetml.printerSettings">
        <DigestMethod Algorithm="http://www.w3.org/2001/04/xmlenc#sha256"/>
        <DigestValue>1easXUpors9wW02Nqy5x8cLEF/3ZKBH0i2lLjO2Zsk8=</DigestValue>
      </Reference>
      <Reference URI="/xl/printerSettings/printerSettings730.bin?ContentType=application/vnd.openxmlformats-officedocument.spreadsheetml.printerSettings">
        <DigestMethod Algorithm="http://www.w3.org/2001/04/xmlenc#sha256"/>
        <DigestValue>+n5QTe6/grUf3JPx5J0xBRGlKRI8XimZKbgxCQVlTOM=</DigestValue>
      </Reference>
      <Reference URI="/xl/printerSettings/printerSettings731.bin?ContentType=application/vnd.openxmlformats-officedocument.spreadsheetml.printerSettings">
        <DigestMethod Algorithm="http://www.w3.org/2001/04/xmlenc#sha256"/>
        <DigestValue>4sf+1AWluvbpxJKPd2Oye0vW/vjaIC4T1BxgDzXmoXg=</DigestValue>
      </Reference>
      <Reference URI="/xl/printerSettings/printerSettings732.bin?ContentType=application/vnd.openxmlformats-officedocument.spreadsheetml.printerSettings">
        <DigestMethod Algorithm="http://www.w3.org/2001/04/xmlenc#sha256"/>
        <DigestValue>4sf+1AWluvbpxJKPd2Oye0vW/vjaIC4T1BxgDzXmoXg=</DigestValue>
      </Reference>
      <Reference URI="/xl/printerSettings/printerSettings733.bin?ContentType=application/vnd.openxmlformats-officedocument.spreadsheetml.printerSettings">
        <DigestMethod Algorithm="http://www.w3.org/2001/04/xmlenc#sha256"/>
        <DigestValue>4sf+1AWluvbpxJKPd2Oye0vW/vjaIC4T1BxgDzXmoXg=</DigestValue>
      </Reference>
      <Reference URI="/xl/printerSettings/printerSettings734.bin?ContentType=application/vnd.openxmlformats-officedocument.spreadsheetml.printerSettings">
        <DigestMethod Algorithm="http://www.w3.org/2001/04/xmlenc#sha256"/>
        <DigestValue>1easXUpors9wW02Nqy5x8cLEF/3ZKBH0i2lLjO2Zsk8=</DigestValue>
      </Reference>
      <Reference URI="/xl/printerSettings/printerSettings735.bin?ContentType=application/vnd.openxmlformats-officedocument.spreadsheetml.printerSettings">
        <DigestMethod Algorithm="http://www.w3.org/2001/04/xmlenc#sha256"/>
        <DigestValue>4sf+1AWluvbpxJKPd2Oye0vW/vjaIC4T1BxgDzXmoXg=</DigestValue>
      </Reference>
      <Reference URI="/xl/printerSettings/printerSettings736.bin?ContentType=application/vnd.openxmlformats-officedocument.spreadsheetml.printerSettings">
        <DigestMethod Algorithm="http://www.w3.org/2001/04/xmlenc#sha256"/>
        <DigestValue>AOaDuHtsifCB+3mFVZaFSjZ2jbySMm3+Pey0DhdCrvo=</DigestValue>
      </Reference>
      <Reference URI="/xl/printerSettings/printerSettings737.bin?ContentType=application/vnd.openxmlformats-officedocument.spreadsheetml.printerSettings">
        <DigestMethod Algorithm="http://www.w3.org/2001/04/xmlenc#sha256"/>
        <DigestValue>AOaDuHtsifCB+3mFVZaFSjZ2jbySMm3+Pey0DhdCrvo=</DigestValue>
      </Reference>
      <Reference URI="/xl/printerSettings/printerSettings738.bin?ContentType=application/vnd.openxmlformats-officedocument.spreadsheetml.printerSettings">
        <DigestMethod Algorithm="http://www.w3.org/2001/04/xmlenc#sha256"/>
        <DigestValue>4sf+1AWluvbpxJKPd2Oye0vW/vjaIC4T1BxgDzXmoXg=</DigestValue>
      </Reference>
      <Reference URI="/xl/printerSettings/printerSettings739.bin?ContentType=application/vnd.openxmlformats-officedocument.spreadsheetml.printerSettings">
        <DigestMethod Algorithm="http://www.w3.org/2001/04/xmlenc#sha256"/>
        <DigestValue>4sf+1AWluvbpxJKPd2Oye0vW/vjaIC4T1BxgDzXmoXg=</DigestValue>
      </Reference>
      <Reference URI="/xl/printerSettings/printerSettings74.bin?ContentType=application/vnd.openxmlformats-officedocument.spreadsheetml.printerSettings">
        <DigestMethod Algorithm="http://www.w3.org/2001/04/xmlenc#sha256"/>
        <DigestValue>4sf+1AWluvbpxJKPd2Oye0vW/vjaIC4T1BxgDzXmoXg=</DigestValue>
      </Reference>
      <Reference URI="/xl/printerSettings/printerSettings740.bin?ContentType=application/vnd.openxmlformats-officedocument.spreadsheetml.printerSettings">
        <DigestMethod Algorithm="http://www.w3.org/2001/04/xmlenc#sha256"/>
        <DigestValue>4sf+1AWluvbpxJKPd2Oye0vW/vjaIC4T1BxgDzXmoXg=</DigestValue>
      </Reference>
      <Reference URI="/xl/printerSettings/printerSettings741.bin?ContentType=application/vnd.openxmlformats-officedocument.spreadsheetml.printerSettings">
        <DigestMethod Algorithm="http://www.w3.org/2001/04/xmlenc#sha256"/>
        <DigestValue>4sf+1AWluvbpxJKPd2Oye0vW/vjaIC4T1BxgDzXmoXg=</DigestValue>
      </Reference>
      <Reference URI="/xl/printerSettings/printerSettings742.bin?ContentType=application/vnd.openxmlformats-officedocument.spreadsheetml.printerSettings">
        <DigestMethod Algorithm="http://www.w3.org/2001/04/xmlenc#sha256"/>
        <DigestValue>4sf+1AWluvbpxJKPd2Oye0vW/vjaIC4T1BxgDzXmoXg=</DigestValue>
      </Reference>
      <Reference URI="/xl/printerSettings/printerSettings743.bin?ContentType=application/vnd.openxmlformats-officedocument.spreadsheetml.printerSettings">
        <DigestMethod Algorithm="http://www.w3.org/2001/04/xmlenc#sha256"/>
        <DigestValue>AOaDuHtsifCB+3mFVZaFSjZ2jbySMm3+Pey0DhdCrvo=</DigestValue>
      </Reference>
      <Reference URI="/xl/printerSettings/printerSettings744.bin?ContentType=application/vnd.openxmlformats-officedocument.spreadsheetml.printerSettings">
        <DigestMethod Algorithm="http://www.w3.org/2001/04/xmlenc#sha256"/>
        <DigestValue>4sf+1AWluvbpxJKPd2Oye0vW/vjaIC4T1BxgDzXmoXg=</DigestValue>
      </Reference>
      <Reference URI="/xl/printerSettings/printerSettings745.bin?ContentType=application/vnd.openxmlformats-officedocument.spreadsheetml.printerSettings">
        <DigestMethod Algorithm="http://www.w3.org/2001/04/xmlenc#sha256"/>
        <DigestValue>1easXUpors9wW02Nqy5x8cLEF/3ZKBH0i2lLjO2Zsk8=</DigestValue>
      </Reference>
      <Reference URI="/xl/printerSettings/printerSettings746.bin?ContentType=application/vnd.openxmlformats-officedocument.spreadsheetml.printerSettings">
        <DigestMethod Algorithm="http://www.w3.org/2001/04/xmlenc#sha256"/>
        <DigestValue>6HGumsjBk9X1CzCPpkG1pJTBdVyGv7gAJ+RWNO+yDTc=</DigestValue>
      </Reference>
      <Reference URI="/xl/printerSettings/printerSettings747.bin?ContentType=application/vnd.openxmlformats-officedocument.spreadsheetml.printerSettings">
        <DigestMethod Algorithm="http://www.w3.org/2001/04/xmlenc#sha256"/>
        <DigestValue>4sf+1AWluvbpxJKPd2Oye0vW/vjaIC4T1BxgDzXmoXg=</DigestValue>
      </Reference>
      <Reference URI="/xl/printerSettings/printerSettings748.bin?ContentType=application/vnd.openxmlformats-officedocument.spreadsheetml.printerSettings">
        <DigestMethod Algorithm="http://www.w3.org/2001/04/xmlenc#sha256"/>
        <DigestValue>4sf+1AWluvbpxJKPd2Oye0vW/vjaIC4T1BxgDzXmoXg=</DigestValue>
      </Reference>
      <Reference URI="/xl/printerSettings/printerSettings749.bin?ContentType=application/vnd.openxmlformats-officedocument.spreadsheetml.printerSettings">
        <DigestMethod Algorithm="http://www.w3.org/2001/04/xmlenc#sha256"/>
        <DigestValue>6HGumsjBk9X1CzCPpkG1pJTBdVyGv7gAJ+RWNO+yDTc=</DigestValue>
      </Reference>
      <Reference URI="/xl/printerSettings/printerSettings75.bin?ContentType=application/vnd.openxmlformats-officedocument.spreadsheetml.printerSettings">
        <DigestMethod Algorithm="http://www.w3.org/2001/04/xmlenc#sha256"/>
        <DigestValue>AOaDuHtsifCB+3mFVZaFSjZ2jbySMm3+Pey0DhdCrvo=</DigestValue>
      </Reference>
      <Reference URI="/xl/printerSettings/printerSettings750.bin?ContentType=application/vnd.openxmlformats-officedocument.spreadsheetml.printerSettings">
        <DigestMethod Algorithm="http://www.w3.org/2001/04/xmlenc#sha256"/>
        <DigestValue>+n5QTe6/grUf3JPx5J0xBRGlKRI8XimZKbgxCQVlTOM=</DigestValue>
      </Reference>
      <Reference URI="/xl/printerSettings/printerSettings751.bin?ContentType=application/vnd.openxmlformats-officedocument.spreadsheetml.printerSettings">
        <DigestMethod Algorithm="http://www.w3.org/2001/04/xmlenc#sha256"/>
        <DigestValue>k5z4QFvXyp5vMq4FDANuvQxvNZ735cuotFRYxi91M4M=</DigestValue>
      </Reference>
      <Reference URI="/xl/printerSettings/printerSettings752.bin?ContentType=application/vnd.openxmlformats-officedocument.spreadsheetml.printerSettings">
        <DigestMethod Algorithm="http://www.w3.org/2001/04/xmlenc#sha256"/>
        <DigestValue>6HGumsjBk9X1CzCPpkG1pJTBdVyGv7gAJ+RWNO+yDTc=</DigestValue>
      </Reference>
      <Reference URI="/xl/printerSettings/printerSettings753.bin?ContentType=application/vnd.openxmlformats-officedocument.spreadsheetml.printerSettings">
        <DigestMethod Algorithm="http://www.w3.org/2001/04/xmlenc#sha256"/>
        <DigestValue>6HGumsjBk9X1CzCPpkG1pJTBdVyGv7gAJ+RWNO+yDTc=</DigestValue>
      </Reference>
      <Reference URI="/xl/printerSettings/printerSettings754.bin?ContentType=application/vnd.openxmlformats-officedocument.spreadsheetml.printerSettings">
        <DigestMethod Algorithm="http://www.w3.org/2001/04/xmlenc#sha256"/>
        <DigestValue>6HGumsjBk9X1CzCPpkG1pJTBdVyGv7gAJ+RWNO+yDTc=</DigestValue>
      </Reference>
      <Reference URI="/xl/printerSettings/printerSettings755.bin?ContentType=application/vnd.openxmlformats-officedocument.spreadsheetml.printerSettings">
        <DigestMethod Algorithm="http://www.w3.org/2001/04/xmlenc#sha256"/>
        <DigestValue>6HGumsjBk9X1CzCPpkG1pJTBdVyGv7gAJ+RWNO+yDTc=</DigestValue>
      </Reference>
      <Reference URI="/xl/printerSettings/printerSettings756.bin?ContentType=application/vnd.openxmlformats-officedocument.spreadsheetml.printerSettings">
        <DigestMethod Algorithm="http://www.w3.org/2001/04/xmlenc#sha256"/>
        <DigestValue>6HGumsjBk9X1CzCPpkG1pJTBdVyGv7gAJ+RWNO+yDTc=</DigestValue>
      </Reference>
      <Reference URI="/xl/printerSettings/printerSettings757.bin?ContentType=application/vnd.openxmlformats-officedocument.spreadsheetml.printerSettings">
        <DigestMethod Algorithm="http://www.w3.org/2001/04/xmlenc#sha256"/>
        <DigestValue>6HGumsjBk9X1CzCPpkG1pJTBdVyGv7gAJ+RWNO+yDTc=</DigestValue>
      </Reference>
      <Reference URI="/xl/printerSettings/printerSettings758.bin?ContentType=application/vnd.openxmlformats-officedocument.spreadsheetml.printerSettings">
        <DigestMethod Algorithm="http://www.w3.org/2001/04/xmlenc#sha256"/>
        <DigestValue>6HGumsjBk9X1CzCPpkG1pJTBdVyGv7gAJ+RWNO+yDTc=</DigestValue>
      </Reference>
      <Reference URI="/xl/printerSettings/printerSettings759.bin?ContentType=application/vnd.openxmlformats-officedocument.spreadsheetml.printerSettings">
        <DigestMethod Algorithm="http://www.w3.org/2001/04/xmlenc#sha256"/>
        <DigestValue>4sf+1AWluvbpxJKPd2Oye0vW/vjaIC4T1BxgDzXmoXg=</DigestValue>
      </Reference>
      <Reference URI="/xl/printerSettings/printerSettings76.bin?ContentType=application/vnd.openxmlformats-officedocument.spreadsheetml.printerSettings">
        <DigestMethod Algorithm="http://www.w3.org/2001/04/xmlenc#sha256"/>
        <DigestValue>AOaDuHtsifCB+3mFVZaFSjZ2jbySMm3+Pey0DhdCrvo=</DigestValue>
      </Reference>
      <Reference URI="/xl/printerSettings/printerSettings760.bin?ContentType=application/vnd.openxmlformats-officedocument.spreadsheetml.printerSettings">
        <DigestMethod Algorithm="http://www.w3.org/2001/04/xmlenc#sha256"/>
        <DigestValue>6HGumsjBk9X1CzCPpkG1pJTBdVyGv7gAJ+RWNO+yDTc=</DigestValue>
      </Reference>
      <Reference URI="/xl/printerSettings/printerSettings761.bin?ContentType=application/vnd.openxmlformats-officedocument.spreadsheetml.printerSettings">
        <DigestMethod Algorithm="http://www.w3.org/2001/04/xmlenc#sha256"/>
        <DigestValue>6HGumsjBk9X1CzCPpkG1pJTBdVyGv7gAJ+RWNO+yDTc=</DigestValue>
      </Reference>
      <Reference URI="/xl/printerSettings/printerSettings762.bin?ContentType=application/vnd.openxmlformats-officedocument.spreadsheetml.printerSettings">
        <DigestMethod Algorithm="http://www.w3.org/2001/04/xmlenc#sha256"/>
        <DigestValue>6HGumsjBk9X1CzCPpkG1pJTBdVyGv7gAJ+RWNO+yDTc=</DigestValue>
      </Reference>
      <Reference URI="/xl/printerSettings/printerSettings763.bin?ContentType=application/vnd.openxmlformats-officedocument.spreadsheetml.printerSettings">
        <DigestMethod Algorithm="http://www.w3.org/2001/04/xmlenc#sha256"/>
        <DigestValue>4sf+1AWluvbpxJKPd2Oye0vW/vjaIC4T1BxgDzXmoXg=</DigestValue>
      </Reference>
      <Reference URI="/xl/printerSettings/printerSettings764.bin?ContentType=application/vnd.openxmlformats-officedocument.spreadsheetml.printerSettings">
        <DigestMethod Algorithm="http://www.w3.org/2001/04/xmlenc#sha256"/>
        <DigestValue>6HGumsjBk9X1CzCPpkG1pJTBdVyGv7gAJ+RWNO+yDTc=</DigestValue>
      </Reference>
      <Reference URI="/xl/printerSettings/printerSettings765.bin?ContentType=application/vnd.openxmlformats-officedocument.spreadsheetml.printerSettings">
        <DigestMethod Algorithm="http://www.w3.org/2001/04/xmlenc#sha256"/>
        <DigestValue>4sf+1AWluvbpxJKPd2Oye0vW/vjaIC4T1BxgDzXmoXg=</DigestValue>
      </Reference>
      <Reference URI="/xl/printerSettings/printerSettings766.bin?ContentType=application/vnd.openxmlformats-officedocument.spreadsheetml.printerSettings">
        <DigestMethod Algorithm="http://www.w3.org/2001/04/xmlenc#sha256"/>
        <DigestValue>1easXUpors9wW02Nqy5x8cLEF/3ZKBH0i2lLjO2Zsk8=</DigestValue>
      </Reference>
      <Reference URI="/xl/printerSettings/printerSettings767.bin?ContentType=application/vnd.openxmlformats-officedocument.spreadsheetml.printerSettings">
        <DigestMethod Algorithm="http://www.w3.org/2001/04/xmlenc#sha256"/>
        <DigestValue>4sf+1AWluvbpxJKPd2Oye0vW/vjaIC4T1BxgDzXmoXg=</DigestValue>
      </Reference>
      <Reference URI="/xl/printerSettings/printerSettings768.bin?ContentType=application/vnd.openxmlformats-officedocument.spreadsheetml.printerSettings">
        <DigestMethod Algorithm="http://www.w3.org/2001/04/xmlenc#sha256"/>
        <DigestValue>AOaDuHtsifCB+3mFVZaFSjZ2jbySMm3+Pey0DhdCrvo=</DigestValue>
      </Reference>
      <Reference URI="/xl/printerSettings/printerSettings769.bin?ContentType=application/vnd.openxmlformats-officedocument.spreadsheetml.printerSettings">
        <DigestMethod Algorithm="http://www.w3.org/2001/04/xmlenc#sha256"/>
        <DigestValue>AOaDuHtsifCB+3mFVZaFSjZ2jbySMm3+Pey0DhdCrvo=</DigestValue>
      </Reference>
      <Reference URI="/xl/printerSettings/printerSettings77.bin?ContentType=application/vnd.openxmlformats-officedocument.spreadsheetml.printerSettings">
        <DigestMethod Algorithm="http://www.w3.org/2001/04/xmlenc#sha256"/>
        <DigestValue>4sf+1AWluvbpxJKPd2Oye0vW/vjaIC4T1BxgDzXmoXg=</DigestValue>
      </Reference>
      <Reference URI="/xl/printerSettings/printerSettings770.bin?ContentType=application/vnd.openxmlformats-officedocument.spreadsheetml.printerSettings">
        <DigestMethod Algorithm="http://www.w3.org/2001/04/xmlenc#sha256"/>
        <DigestValue>4sf+1AWluvbpxJKPd2Oye0vW/vjaIC4T1BxgDzXmoXg=</DigestValue>
      </Reference>
      <Reference URI="/xl/printerSettings/printerSettings771.bin?ContentType=application/vnd.openxmlformats-officedocument.spreadsheetml.printerSettings">
        <DigestMethod Algorithm="http://www.w3.org/2001/04/xmlenc#sha256"/>
        <DigestValue>4sf+1AWluvbpxJKPd2Oye0vW/vjaIC4T1BxgDzXmoXg=</DigestValue>
      </Reference>
      <Reference URI="/xl/printerSettings/printerSettings772.bin?ContentType=application/vnd.openxmlformats-officedocument.spreadsheetml.printerSettings">
        <DigestMethod Algorithm="http://www.w3.org/2001/04/xmlenc#sha256"/>
        <DigestValue>4sf+1AWluvbpxJKPd2Oye0vW/vjaIC4T1BxgDzXmoXg=</DigestValue>
      </Reference>
      <Reference URI="/xl/printerSettings/printerSettings773.bin?ContentType=application/vnd.openxmlformats-officedocument.spreadsheetml.printerSettings">
        <DigestMethod Algorithm="http://www.w3.org/2001/04/xmlenc#sha256"/>
        <DigestValue>olVzO14YzbBV9lyv2+iYJUax50tLLM5nhgg3hHHh9hE=</DigestValue>
      </Reference>
      <Reference URI="/xl/printerSettings/printerSettings774.bin?ContentType=application/vnd.openxmlformats-officedocument.spreadsheetml.printerSettings">
        <DigestMethod Algorithm="http://www.w3.org/2001/04/xmlenc#sha256"/>
        <DigestValue>4sf+1AWluvbpxJKPd2Oye0vW/vjaIC4T1BxgDzXmoXg=</DigestValue>
      </Reference>
      <Reference URI="/xl/printerSettings/printerSettings775.bin?ContentType=application/vnd.openxmlformats-officedocument.spreadsheetml.printerSettings">
        <DigestMethod Algorithm="http://www.w3.org/2001/04/xmlenc#sha256"/>
        <DigestValue>AOaDuHtsifCB+3mFVZaFSjZ2jbySMm3+Pey0DhdCrvo=</DigestValue>
      </Reference>
      <Reference URI="/xl/printerSettings/printerSettings776.bin?ContentType=application/vnd.openxmlformats-officedocument.spreadsheetml.printerSettings">
        <DigestMethod Algorithm="http://www.w3.org/2001/04/xmlenc#sha256"/>
        <DigestValue>4sf+1AWluvbpxJKPd2Oye0vW/vjaIC4T1BxgDzXmoXg=</DigestValue>
      </Reference>
      <Reference URI="/xl/printerSettings/printerSettings777.bin?ContentType=application/vnd.openxmlformats-officedocument.spreadsheetml.printerSettings">
        <DigestMethod Algorithm="http://www.w3.org/2001/04/xmlenc#sha256"/>
        <DigestValue>1easXUpors9wW02Nqy5x8cLEF/3ZKBH0i2lLjO2Zsk8=</DigestValue>
      </Reference>
      <Reference URI="/xl/printerSettings/printerSettings778.bin?ContentType=application/vnd.openxmlformats-officedocument.spreadsheetml.printerSettings">
        <DigestMethod Algorithm="http://www.w3.org/2001/04/xmlenc#sha256"/>
        <DigestValue>1easXUpors9wW02Nqy5x8cLEF/3ZKBH0i2lLjO2Zsk8=</DigestValue>
      </Reference>
      <Reference URI="/xl/printerSettings/printerSettings779.bin?ContentType=application/vnd.openxmlformats-officedocument.spreadsheetml.printerSettings">
        <DigestMethod Algorithm="http://www.w3.org/2001/04/xmlenc#sha256"/>
        <DigestValue>4sf+1AWluvbpxJKPd2Oye0vW/vjaIC4T1BxgDzXmoXg=</DigestValue>
      </Reference>
      <Reference URI="/xl/printerSettings/printerSettings78.bin?ContentType=application/vnd.openxmlformats-officedocument.spreadsheetml.printerSettings">
        <DigestMethod Algorithm="http://www.w3.org/2001/04/xmlenc#sha256"/>
        <DigestValue>4sf+1AWluvbpxJKPd2Oye0vW/vjaIC4T1BxgDzXmoXg=</DigestValue>
      </Reference>
      <Reference URI="/xl/printerSettings/printerSettings780.bin?ContentType=application/vnd.openxmlformats-officedocument.spreadsheetml.printerSettings">
        <DigestMethod Algorithm="http://www.w3.org/2001/04/xmlenc#sha256"/>
        <DigestValue>4sf+1AWluvbpxJKPd2Oye0vW/vjaIC4T1BxgDzXmoXg=</DigestValue>
      </Reference>
      <Reference URI="/xl/printerSettings/printerSettings781.bin?ContentType=application/vnd.openxmlformats-officedocument.spreadsheetml.printerSettings">
        <DigestMethod Algorithm="http://www.w3.org/2001/04/xmlenc#sha256"/>
        <DigestValue>4sf+1AWluvbpxJKPd2Oye0vW/vjaIC4T1BxgDzXmoXg=</DigestValue>
      </Reference>
      <Reference URI="/xl/printerSettings/printerSettings782.bin?ContentType=application/vnd.openxmlformats-officedocument.spreadsheetml.printerSettings">
        <DigestMethod Algorithm="http://www.w3.org/2001/04/xmlenc#sha256"/>
        <DigestValue>4sf+1AWluvbpxJKPd2Oye0vW/vjaIC4T1BxgDzXmoXg=</DigestValue>
      </Reference>
      <Reference URI="/xl/printerSettings/printerSettings783.bin?ContentType=application/vnd.openxmlformats-officedocument.spreadsheetml.printerSettings">
        <DigestMethod Algorithm="http://www.w3.org/2001/04/xmlenc#sha256"/>
        <DigestValue>+n5QTe6/grUf3JPx5J0xBRGlKRI8XimZKbgxCQVlTOM=</DigestValue>
      </Reference>
      <Reference URI="/xl/printerSettings/printerSettings784.bin?ContentType=application/vnd.openxmlformats-officedocument.spreadsheetml.printerSettings">
        <DigestMethod Algorithm="http://www.w3.org/2001/04/xmlenc#sha256"/>
        <DigestValue>4sf+1AWluvbpxJKPd2Oye0vW/vjaIC4T1BxgDzXmoXg=</DigestValue>
      </Reference>
      <Reference URI="/xl/printerSettings/printerSettings785.bin?ContentType=application/vnd.openxmlformats-officedocument.spreadsheetml.printerSettings">
        <DigestMethod Algorithm="http://www.w3.org/2001/04/xmlenc#sha256"/>
        <DigestValue>olVzO14YzbBV9lyv2+iYJUax50tLLM5nhgg3hHHh9hE=</DigestValue>
      </Reference>
      <Reference URI="/xl/printerSettings/printerSettings786.bin?ContentType=application/vnd.openxmlformats-officedocument.spreadsheetml.printerSettings">
        <DigestMethod Algorithm="http://www.w3.org/2001/04/xmlenc#sha256"/>
        <DigestValue>4sf+1AWluvbpxJKPd2Oye0vW/vjaIC4T1BxgDzXmoXg=</DigestValue>
      </Reference>
      <Reference URI="/xl/printerSettings/printerSettings787.bin?ContentType=application/vnd.openxmlformats-officedocument.spreadsheetml.printerSettings">
        <DigestMethod Algorithm="http://www.w3.org/2001/04/xmlenc#sha256"/>
        <DigestValue>1easXUpors9wW02Nqy5x8cLEF/3ZKBH0i2lLjO2Zsk8=</DigestValue>
      </Reference>
      <Reference URI="/xl/printerSettings/printerSettings788.bin?ContentType=application/vnd.openxmlformats-officedocument.spreadsheetml.printerSettings">
        <DigestMethod Algorithm="http://www.w3.org/2001/04/xmlenc#sha256"/>
        <DigestValue>4sf+1AWluvbpxJKPd2Oye0vW/vjaIC4T1BxgDzXmoXg=</DigestValue>
      </Reference>
      <Reference URI="/xl/printerSettings/printerSettings789.bin?ContentType=application/vnd.openxmlformats-officedocument.spreadsheetml.printerSettings">
        <DigestMethod Algorithm="http://www.w3.org/2001/04/xmlenc#sha256"/>
        <DigestValue>1easXUpors9wW02Nqy5x8cLEF/3ZKBH0i2lLjO2Zsk8=</DigestValue>
      </Reference>
      <Reference URI="/xl/printerSettings/printerSettings79.bin?ContentType=application/vnd.openxmlformats-officedocument.spreadsheetml.printerSettings">
        <DigestMethod Algorithm="http://www.w3.org/2001/04/xmlenc#sha256"/>
        <DigestValue>4sf+1AWluvbpxJKPd2Oye0vW/vjaIC4T1BxgDzXmoXg=</DigestValue>
      </Reference>
      <Reference URI="/xl/printerSettings/printerSettings790.bin?ContentType=application/vnd.openxmlformats-officedocument.spreadsheetml.printerSettings">
        <DigestMethod Algorithm="http://www.w3.org/2001/04/xmlenc#sha256"/>
        <DigestValue>4sf+1AWluvbpxJKPd2Oye0vW/vjaIC4T1BxgDzXmoXg=</DigestValue>
      </Reference>
      <Reference URI="/xl/printerSettings/printerSettings791.bin?ContentType=application/vnd.openxmlformats-officedocument.spreadsheetml.printerSettings">
        <DigestMethod Algorithm="http://www.w3.org/2001/04/xmlenc#sha256"/>
        <DigestValue>AOaDuHtsifCB+3mFVZaFSjZ2jbySMm3+Pey0DhdCrvo=</DigestValue>
      </Reference>
      <Reference URI="/xl/printerSettings/printerSettings792.bin?ContentType=application/vnd.openxmlformats-officedocument.spreadsheetml.printerSettings">
        <DigestMethod Algorithm="http://www.w3.org/2001/04/xmlenc#sha256"/>
        <DigestValue>AOaDuHtsifCB+3mFVZaFSjZ2jbySMm3+Pey0DhdCrvo=</DigestValue>
      </Reference>
      <Reference URI="/xl/printerSettings/printerSettings793.bin?ContentType=application/vnd.openxmlformats-officedocument.spreadsheetml.printerSettings">
        <DigestMethod Algorithm="http://www.w3.org/2001/04/xmlenc#sha256"/>
        <DigestValue>4sf+1AWluvbpxJKPd2Oye0vW/vjaIC4T1BxgDzXmoXg=</DigestValue>
      </Reference>
      <Reference URI="/xl/printerSettings/printerSettings794.bin?ContentType=application/vnd.openxmlformats-officedocument.spreadsheetml.printerSettings">
        <DigestMethod Algorithm="http://www.w3.org/2001/04/xmlenc#sha256"/>
        <DigestValue>olVzO14YzbBV9lyv2+iYJUax50tLLM5nhgg3hHHh9hE=</DigestValue>
      </Reference>
      <Reference URI="/xl/printerSettings/printerSettings795.bin?ContentType=application/vnd.openxmlformats-officedocument.spreadsheetml.printerSettings">
        <DigestMethod Algorithm="http://www.w3.org/2001/04/xmlenc#sha256"/>
        <DigestValue>olVzO14YzbBV9lyv2+iYJUax50tLLM5nhgg3hHHh9hE=</DigestValue>
      </Reference>
      <Reference URI="/xl/printerSettings/printerSettings796.bin?ContentType=application/vnd.openxmlformats-officedocument.spreadsheetml.printerSettings">
        <DigestMethod Algorithm="http://www.w3.org/2001/04/xmlenc#sha256"/>
        <DigestValue>+n5QTe6/grUf3JPx5J0xBRGlKRI8XimZKbgxCQVlTOM=</DigestValue>
      </Reference>
      <Reference URI="/xl/printerSettings/printerSettings797.bin?ContentType=application/vnd.openxmlformats-officedocument.spreadsheetml.printerSettings">
        <DigestMethod Algorithm="http://www.w3.org/2001/04/xmlenc#sha256"/>
        <DigestValue>+n5QTe6/grUf3JPx5J0xBRGlKRI8XimZKbgxCQVlTOM=</DigestValue>
      </Reference>
      <Reference URI="/xl/printerSettings/printerSettings798.bin?ContentType=application/vnd.openxmlformats-officedocument.spreadsheetml.printerSettings">
        <DigestMethod Algorithm="http://www.w3.org/2001/04/xmlenc#sha256"/>
        <DigestValue>AOaDuHtsifCB+3mFVZaFSjZ2jbySMm3+Pey0DhdCrvo=</DigestValue>
      </Reference>
      <Reference URI="/xl/printerSettings/printerSettings799.bin?ContentType=application/vnd.openxmlformats-officedocument.spreadsheetml.printerSettings">
        <DigestMethod Algorithm="http://www.w3.org/2001/04/xmlenc#sha256"/>
        <DigestValue>+n5QTe6/grUf3JPx5J0xBRGlKRI8XimZKbgxCQVlTOM=</DigestValue>
      </Reference>
      <Reference URI="/xl/printerSettings/printerSettings8.bin?ContentType=application/vnd.openxmlformats-officedocument.spreadsheetml.printerSettings">
        <DigestMethod Algorithm="http://www.w3.org/2001/04/xmlenc#sha256"/>
        <DigestValue>4sf+1AWluvbpxJKPd2Oye0vW/vjaIC4T1BxgDzXmoXg=</DigestValue>
      </Reference>
      <Reference URI="/xl/printerSettings/printerSettings80.bin?ContentType=application/vnd.openxmlformats-officedocument.spreadsheetml.printerSettings">
        <DigestMethod Algorithm="http://www.w3.org/2001/04/xmlenc#sha256"/>
        <DigestValue>bX9XDerWgquo2RxSve48ZARjqmGUaFIV3OF+VtCX1Rc=</DigestValue>
      </Reference>
      <Reference URI="/xl/printerSettings/printerSettings800.bin?ContentType=application/vnd.openxmlformats-officedocument.spreadsheetml.printerSettings">
        <DigestMethod Algorithm="http://www.w3.org/2001/04/xmlenc#sha256"/>
        <DigestValue>1easXUpors9wW02Nqy5x8cLEF/3ZKBH0i2lLjO2Zsk8=</DigestValue>
      </Reference>
      <Reference URI="/xl/printerSettings/printerSettings801.bin?ContentType=application/vnd.openxmlformats-officedocument.spreadsheetml.printerSettings">
        <DigestMethod Algorithm="http://www.w3.org/2001/04/xmlenc#sha256"/>
        <DigestValue>1easXUpors9wW02Nqy5x8cLEF/3ZKBH0i2lLjO2Zsk8=</DigestValue>
      </Reference>
      <Reference URI="/xl/printerSettings/printerSettings802.bin?ContentType=application/vnd.openxmlformats-officedocument.spreadsheetml.printerSettings">
        <DigestMethod Algorithm="http://www.w3.org/2001/04/xmlenc#sha256"/>
        <DigestValue>4sf+1AWluvbpxJKPd2Oye0vW/vjaIC4T1BxgDzXmoXg=</DigestValue>
      </Reference>
      <Reference URI="/xl/printerSettings/printerSettings803.bin?ContentType=application/vnd.openxmlformats-officedocument.spreadsheetml.printerSettings">
        <DigestMethod Algorithm="http://www.w3.org/2001/04/xmlenc#sha256"/>
        <DigestValue>+n5QTe6/grUf3JPx5J0xBRGlKRI8XimZKbgxCQVlTOM=</DigestValue>
      </Reference>
      <Reference URI="/xl/printerSettings/printerSettings804.bin?ContentType=application/vnd.openxmlformats-officedocument.spreadsheetml.printerSettings">
        <DigestMethod Algorithm="http://www.w3.org/2001/04/xmlenc#sha256"/>
        <DigestValue>1easXUpors9wW02Nqy5x8cLEF/3ZKBH0i2lLjO2Zsk8=</DigestValue>
      </Reference>
      <Reference URI="/xl/printerSettings/printerSettings805.bin?ContentType=application/vnd.openxmlformats-officedocument.spreadsheetml.printerSettings">
        <DigestMethod Algorithm="http://www.w3.org/2001/04/xmlenc#sha256"/>
        <DigestValue>4sf+1AWluvbpxJKPd2Oye0vW/vjaIC4T1BxgDzXmoXg=</DigestValue>
      </Reference>
      <Reference URI="/xl/printerSettings/printerSettings806.bin?ContentType=application/vnd.openxmlformats-officedocument.spreadsheetml.printerSettings">
        <DigestMethod Algorithm="http://www.w3.org/2001/04/xmlenc#sha256"/>
        <DigestValue>4sf+1AWluvbpxJKPd2Oye0vW/vjaIC4T1BxgDzXmoXg=</DigestValue>
      </Reference>
      <Reference URI="/xl/printerSettings/printerSettings807.bin?ContentType=application/vnd.openxmlformats-officedocument.spreadsheetml.printerSettings">
        <DigestMethod Algorithm="http://www.w3.org/2001/04/xmlenc#sha256"/>
        <DigestValue>1easXUpors9wW02Nqy5x8cLEF/3ZKBH0i2lLjO2Zsk8=</DigestValue>
      </Reference>
      <Reference URI="/xl/printerSettings/printerSettings808.bin?ContentType=application/vnd.openxmlformats-officedocument.spreadsheetml.printerSettings">
        <DigestMethod Algorithm="http://www.w3.org/2001/04/xmlenc#sha256"/>
        <DigestValue>1easXUpors9wW02Nqy5x8cLEF/3ZKBH0i2lLjO2Zsk8=</DigestValue>
      </Reference>
      <Reference URI="/xl/printerSettings/printerSettings809.bin?ContentType=application/vnd.openxmlformats-officedocument.spreadsheetml.printerSettings">
        <DigestMethod Algorithm="http://www.w3.org/2001/04/xmlenc#sha256"/>
        <DigestValue>4sf+1AWluvbpxJKPd2Oye0vW/vjaIC4T1BxgDzXmoXg=</DigestValue>
      </Reference>
      <Reference URI="/xl/printerSettings/printerSettings81.bin?ContentType=application/vnd.openxmlformats-officedocument.spreadsheetml.printerSettings">
        <DigestMethod Algorithm="http://www.w3.org/2001/04/xmlenc#sha256"/>
        <DigestValue>QWpi6h1kHwZsH9rlpR3f3TaHSMtqC16mWcRCqaxQe9o=</DigestValue>
      </Reference>
      <Reference URI="/xl/printerSettings/printerSettings810.bin?ContentType=application/vnd.openxmlformats-officedocument.spreadsheetml.printerSettings">
        <DigestMethod Algorithm="http://www.w3.org/2001/04/xmlenc#sha256"/>
        <DigestValue>1easXUpors9wW02Nqy5x8cLEF/3ZKBH0i2lLjO2Zsk8=</DigestValue>
      </Reference>
      <Reference URI="/xl/printerSettings/printerSettings811.bin?ContentType=application/vnd.openxmlformats-officedocument.spreadsheetml.printerSettings">
        <DigestMethod Algorithm="http://www.w3.org/2001/04/xmlenc#sha256"/>
        <DigestValue>4sf+1AWluvbpxJKPd2Oye0vW/vjaIC4T1BxgDzXmoXg=</DigestValue>
      </Reference>
      <Reference URI="/xl/printerSettings/printerSettings812.bin?ContentType=application/vnd.openxmlformats-officedocument.spreadsheetml.printerSettings">
        <DigestMethod Algorithm="http://www.w3.org/2001/04/xmlenc#sha256"/>
        <DigestValue>1easXUpors9wW02Nqy5x8cLEF/3ZKBH0i2lLjO2Zsk8=</DigestValue>
      </Reference>
      <Reference URI="/xl/printerSettings/printerSettings813.bin?ContentType=application/vnd.openxmlformats-officedocument.spreadsheetml.printerSettings">
        <DigestMethod Algorithm="http://www.w3.org/2001/04/xmlenc#sha256"/>
        <DigestValue>+n5QTe6/grUf3JPx5J0xBRGlKRI8XimZKbgxCQVlTOM=</DigestValue>
      </Reference>
      <Reference URI="/xl/printerSettings/printerSettings814.bin?ContentType=application/vnd.openxmlformats-officedocument.spreadsheetml.printerSettings">
        <DigestMethod Algorithm="http://www.w3.org/2001/04/xmlenc#sha256"/>
        <DigestValue>AOaDuHtsifCB+3mFVZaFSjZ2jbySMm3+Pey0DhdCrvo=</DigestValue>
      </Reference>
      <Reference URI="/xl/printerSettings/printerSettings815.bin?ContentType=application/vnd.openxmlformats-officedocument.spreadsheetml.printerSettings">
        <DigestMethod Algorithm="http://www.w3.org/2001/04/xmlenc#sha256"/>
        <DigestValue>AOaDuHtsifCB+3mFVZaFSjZ2jbySMm3+Pey0DhdCrvo=</DigestValue>
      </Reference>
      <Reference URI="/xl/printerSettings/printerSettings816.bin?ContentType=application/vnd.openxmlformats-officedocument.spreadsheetml.printerSettings">
        <DigestMethod Algorithm="http://www.w3.org/2001/04/xmlenc#sha256"/>
        <DigestValue>4sf+1AWluvbpxJKPd2Oye0vW/vjaIC4T1BxgDzXmoXg=</DigestValue>
      </Reference>
      <Reference URI="/xl/printerSettings/printerSettings817.bin?ContentType=application/vnd.openxmlformats-officedocument.spreadsheetml.printerSettings">
        <DigestMethod Algorithm="http://www.w3.org/2001/04/xmlenc#sha256"/>
        <DigestValue>+n5QTe6/grUf3JPx5J0xBRGlKRI8XimZKbgxCQVlTOM=</DigestValue>
      </Reference>
      <Reference URI="/xl/printerSettings/printerSettings818.bin?ContentType=application/vnd.openxmlformats-officedocument.spreadsheetml.printerSettings">
        <DigestMethod Algorithm="http://www.w3.org/2001/04/xmlenc#sha256"/>
        <DigestValue>+n5QTe6/grUf3JPx5J0xBRGlKRI8XimZKbgxCQVlTOM=</DigestValue>
      </Reference>
      <Reference URI="/xl/printerSettings/printerSettings819.bin?ContentType=application/vnd.openxmlformats-officedocument.spreadsheetml.printerSettings">
        <DigestMethod Algorithm="http://www.w3.org/2001/04/xmlenc#sha256"/>
        <DigestValue>+n5QTe6/grUf3JPx5J0xBRGlKRI8XimZKbgxCQVlTOM=</DigestValue>
      </Reference>
      <Reference URI="/xl/printerSettings/printerSettings82.bin?ContentType=application/vnd.openxmlformats-officedocument.spreadsheetml.printerSettings">
        <DigestMethod Algorithm="http://www.w3.org/2001/04/xmlenc#sha256"/>
        <DigestValue>XIc2QwSSmCeVlKH2I83k8uGA7s8klfHL3ma3f1m5IS0=</DigestValue>
      </Reference>
      <Reference URI="/xl/printerSettings/printerSettings820.bin?ContentType=application/vnd.openxmlformats-officedocument.spreadsheetml.printerSettings">
        <DigestMethod Algorithm="http://www.w3.org/2001/04/xmlenc#sha256"/>
        <DigestValue>+n5QTe6/grUf3JPx5J0xBRGlKRI8XimZKbgxCQVlTOM=</DigestValue>
      </Reference>
      <Reference URI="/xl/printerSettings/printerSettings821.bin?ContentType=application/vnd.openxmlformats-officedocument.spreadsheetml.printerSettings">
        <DigestMethod Algorithm="http://www.w3.org/2001/04/xmlenc#sha256"/>
        <DigestValue>AOaDuHtsifCB+3mFVZaFSjZ2jbySMm3+Pey0DhdCrvo=</DigestValue>
      </Reference>
      <Reference URI="/xl/printerSettings/printerSettings822.bin?ContentType=application/vnd.openxmlformats-officedocument.spreadsheetml.printerSettings">
        <DigestMethod Algorithm="http://www.w3.org/2001/04/xmlenc#sha256"/>
        <DigestValue>+n5QTe6/grUf3JPx5J0xBRGlKRI8XimZKbgxCQVlTOM=</DigestValue>
      </Reference>
      <Reference URI="/xl/printerSettings/printerSettings823.bin?ContentType=application/vnd.openxmlformats-officedocument.spreadsheetml.printerSettings">
        <DigestMethod Algorithm="http://www.w3.org/2001/04/xmlenc#sha256"/>
        <DigestValue>1easXUpors9wW02Nqy5x8cLEF/3ZKBH0i2lLjO2Zsk8=</DigestValue>
      </Reference>
      <Reference URI="/xl/printerSettings/printerSettings824.bin?ContentType=application/vnd.openxmlformats-officedocument.spreadsheetml.printerSettings">
        <DigestMethod Algorithm="http://www.w3.org/2001/04/xmlenc#sha256"/>
        <DigestValue>1easXUpors9wW02Nqy5x8cLEF/3ZKBH0i2lLjO2Zsk8=</DigestValue>
      </Reference>
      <Reference URI="/xl/printerSettings/printerSettings825.bin?ContentType=application/vnd.openxmlformats-officedocument.spreadsheetml.printerSettings">
        <DigestMethod Algorithm="http://www.w3.org/2001/04/xmlenc#sha256"/>
        <DigestValue>4sf+1AWluvbpxJKPd2Oye0vW/vjaIC4T1BxgDzXmoXg=</DigestValue>
      </Reference>
      <Reference URI="/xl/printerSettings/printerSettings826.bin?ContentType=application/vnd.openxmlformats-officedocument.spreadsheetml.printerSettings">
        <DigestMethod Algorithm="http://www.w3.org/2001/04/xmlenc#sha256"/>
        <DigestValue>+n5QTe6/grUf3JPx5J0xBRGlKRI8XimZKbgxCQVlTOM=</DigestValue>
      </Reference>
      <Reference URI="/xl/printerSettings/printerSettings827.bin?ContentType=application/vnd.openxmlformats-officedocument.spreadsheetml.printerSettings">
        <DigestMethod Algorithm="http://www.w3.org/2001/04/xmlenc#sha256"/>
        <DigestValue>1easXUpors9wW02Nqy5x8cLEF/3ZKBH0i2lLjO2Zsk8=</DigestValue>
      </Reference>
      <Reference URI="/xl/printerSettings/printerSettings828.bin?ContentType=application/vnd.openxmlformats-officedocument.spreadsheetml.printerSettings">
        <DigestMethod Algorithm="http://www.w3.org/2001/04/xmlenc#sha256"/>
        <DigestValue>4sf+1AWluvbpxJKPd2Oye0vW/vjaIC4T1BxgDzXmoXg=</DigestValue>
      </Reference>
      <Reference URI="/xl/printerSettings/printerSettings829.bin?ContentType=application/vnd.openxmlformats-officedocument.spreadsheetml.printerSettings">
        <DigestMethod Algorithm="http://www.w3.org/2001/04/xmlenc#sha256"/>
        <DigestValue>4sf+1AWluvbpxJKPd2Oye0vW/vjaIC4T1BxgDzXmoXg=</DigestValue>
      </Reference>
      <Reference URI="/xl/printerSettings/printerSettings83.bin?ContentType=application/vnd.openxmlformats-officedocument.spreadsheetml.printerSettings">
        <DigestMethod Algorithm="http://www.w3.org/2001/04/xmlenc#sha256"/>
        <DigestValue>QWpi6h1kHwZsH9rlpR3f3TaHSMtqC16mWcRCqaxQe9o=</DigestValue>
      </Reference>
      <Reference URI="/xl/printerSettings/printerSettings830.bin?ContentType=application/vnd.openxmlformats-officedocument.spreadsheetml.printerSettings">
        <DigestMethod Algorithm="http://www.w3.org/2001/04/xmlenc#sha256"/>
        <DigestValue>1easXUpors9wW02Nqy5x8cLEF/3ZKBH0i2lLjO2Zsk8=</DigestValue>
      </Reference>
      <Reference URI="/xl/printerSettings/printerSettings831.bin?ContentType=application/vnd.openxmlformats-officedocument.spreadsheetml.printerSettings">
        <DigestMethod Algorithm="http://www.w3.org/2001/04/xmlenc#sha256"/>
        <DigestValue>1easXUpors9wW02Nqy5x8cLEF/3ZKBH0i2lLjO2Zsk8=</DigestValue>
      </Reference>
      <Reference URI="/xl/printerSettings/printerSettings832.bin?ContentType=application/vnd.openxmlformats-officedocument.spreadsheetml.printerSettings">
        <DigestMethod Algorithm="http://www.w3.org/2001/04/xmlenc#sha256"/>
        <DigestValue>4sf+1AWluvbpxJKPd2Oye0vW/vjaIC4T1BxgDzXmoXg=</DigestValue>
      </Reference>
      <Reference URI="/xl/printerSettings/printerSettings833.bin?ContentType=application/vnd.openxmlformats-officedocument.spreadsheetml.printerSettings">
        <DigestMethod Algorithm="http://www.w3.org/2001/04/xmlenc#sha256"/>
        <DigestValue>1easXUpors9wW02Nqy5x8cLEF/3ZKBH0i2lLjO2Zsk8=</DigestValue>
      </Reference>
      <Reference URI="/xl/printerSettings/printerSettings834.bin?ContentType=application/vnd.openxmlformats-officedocument.spreadsheetml.printerSettings">
        <DigestMethod Algorithm="http://www.w3.org/2001/04/xmlenc#sha256"/>
        <DigestValue>4sf+1AWluvbpxJKPd2Oye0vW/vjaIC4T1BxgDzXmoXg=</DigestValue>
      </Reference>
      <Reference URI="/xl/printerSettings/printerSettings835.bin?ContentType=application/vnd.openxmlformats-officedocument.spreadsheetml.printerSettings">
        <DigestMethod Algorithm="http://www.w3.org/2001/04/xmlenc#sha256"/>
        <DigestValue>1easXUpors9wW02Nqy5x8cLEF/3ZKBH0i2lLjO2Zsk8=</DigestValue>
      </Reference>
      <Reference URI="/xl/printerSettings/printerSettings836.bin?ContentType=application/vnd.openxmlformats-officedocument.spreadsheetml.printerSettings">
        <DigestMethod Algorithm="http://www.w3.org/2001/04/xmlenc#sha256"/>
        <DigestValue>+n5QTe6/grUf3JPx5J0xBRGlKRI8XimZKbgxCQVlTOM=</DigestValue>
      </Reference>
      <Reference URI="/xl/printerSettings/printerSettings837.bin?ContentType=application/vnd.openxmlformats-officedocument.spreadsheetml.printerSettings">
        <DigestMethod Algorithm="http://www.w3.org/2001/04/xmlenc#sha256"/>
        <DigestValue>AOaDuHtsifCB+3mFVZaFSjZ2jbySMm3+Pey0DhdCrvo=</DigestValue>
      </Reference>
      <Reference URI="/xl/printerSettings/printerSettings838.bin?ContentType=application/vnd.openxmlformats-officedocument.spreadsheetml.printerSettings">
        <DigestMethod Algorithm="http://www.w3.org/2001/04/xmlenc#sha256"/>
        <DigestValue>AOaDuHtsifCB+3mFVZaFSjZ2jbySMm3+Pey0DhdCrvo=</DigestValue>
      </Reference>
      <Reference URI="/xl/printerSettings/printerSettings839.bin?ContentType=application/vnd.openxmlformats-officedocument.spreadsheetml.printerSettings">
        <DigestMethod Algorithm="http://www.w3.org/2001/04/xmlenc#sha256"/>
        <DigestValue>4sf+1AWluvbpxJKPd2Oye0vW/vjaIC4T1BxgDzXmoXg=</DigestValue>
      </Reference>
      <Reference URI="/xl/printerSettings/printerSettings84.bin?ContentType=application/vnd.openxmlformats-officedocument.spreadsheetml.printerSettings">
        <DigestMethod Algorithm="http://www.w3.org/2001/04/xmlenc#sha256"/>
        <DigestValue>XJnd1BqqlgRUowTgijESNZSOjtwDdPDtD9gRl8sKS8U=</DigestValue>
      </Reference>
      <Reference URI="/xl/printerSettings/printerSettings840.bin?ContentType=application/vnd.openxmlformats-officedocument.spreadsheetml.printerSettings">
        <DigestMethod Algorithm="http://www.w3.org/2001/04/xmlenc#sha256"/>
        <DigestValue>+n5QTe6/grUf3JPx5J0xBRGlKRI8XimZKbgxCQVlTOM=</DigestValue>
      </Reference>
      <Reference URI="/xl/printerSettings/printerSettings841.bin?ContentType=application/vnd.openxmlformats-officedocument.spreadsheetml.printerSettings">
        <DigestMethod Algorithm="http://www.w3.org/2001/04/xmlenc#sha256"/>
        <DigestValue>+n5QTe6/grUf3JPx5J0xBRGlKRI8XimZKbgxCQVlTOM=</DigestValue>
      </Reference>
      <Reference URI="/xl/printerSettings/printerSettings842.bin?ContentType=application/vnd.openxmlformats-officedocument.spreadsheetml.printerSettings">
        <DigestMethod Algorithm="http://www.w3.org/2001/04/xmlenc#sha256"/>
        <DigestValue>4sf+1AWluvbpxJKPd2Oye0vW/vjaIC4T1BxgDzXmoXg=</DigestValue>
      </Reference>
      <Reference URI="/xl/printerSettings/printerSettings843.bin?ContentType=application/vnd.openxmlformats-officedocument.spreadsheetml.printerSettings">
        <DigestMethod Algorithm="http://www.w3.org/2001/04/xmlenc#sha256"/>
        <DigestValue>4sf+1AWluvbpxJKPd2Oye0vW/vjaIC4T1BxgDzXmoXg=</DigestValue>
      </Reference>
      <Reference URI="/xl/printerSettings/printerSettings844.bin?ContentType=application/vnd.openxmlformats-officedocument.spreadsheetml.printerSettings">
        <DigestMethod Algorithm="http://www.w3.org/2001/04/xmlenc#sha256"/>
        <DigestValue>AOaDuHtsifCB+3mFVZaFSjZ2jbySMm3+Pey0DhdCrvo=</DigestValue>
      </Reference>
      <Reference URI="/xl/printerSettings/printerSettings845.bin?ContentType=application/vnd.openxmlformats-officedocument.spreadsheetml.printerSettings">
        <DigestMethod Algorithm="http://www.w3.org/2001/04/xmlenc#sha256"/>
        <DigestValue>4sf+1AWluvbpxJKPd2Oye0vW/vjaIC4T1BxgDzXmoXg=</DigestValue>
      </Reference>
      <Reference URI="/xl/printerSettings/printerSettings846.bin?ContentType=application/vnd.openxmlformats-officedocument.spreadsheetml.printerSettings">
        <DigestMethod Algorithm="http://www.w3.org/2001/04/xmlenc#sha256"/>
        <DigestValue>MqlMFcdOU724y+XT0A1fb7kjq67gysaEXySjCDCzorU=</DigestValue>
      </Reference>
      <Reference URI="/xl/printerSettings/printerSettings847.bin?ContentType=application/vnd.openxmlformats-officedocument.spreadsheetml.printerSettings">
        <DigestMethod Algorithm="http://www.w3.org/2001/04/xmlenc#sha256"/>
        <DigestValue>6HGumsjBk9X1CzCPpkG1pJTBdVyGv7gAJ+RWNO+yDTc=</DigestValue>
      </Reference>
      <Reference URI="/xl/printerSettings/printerSettings848.bin?ContentType=application/vnd.openxmlformats-officedocument.spreadsheetml.printerSettings">
        <DigestMethod Algorithm="http://www.w3.org/2001/04/xmlenc#sha256"/>
        <DigestValue>4sf+1AWluvbpxJKPd2Oye0vW/vjaIC4T1BxgDzXmoXg=</DigestValue>
      </Reference>
      <Reference URI="/xl/printerSettings/printerSettings849.bin?ContentType=application/vnd.openxmlformats-officedocument.spreadsheetml.printerSettings">
        <DigestMethod Algorithm="http://www.w3.org/2001/04/xmlenc#sha256"/>
        <DigestValue>4sf+1AWluvbpxJKPd2Oye0vW/vjaIC4T1BxgDzXmoXg=</DigestValue>
      </Reference>
      <Reference URI="/xl/printerSettings/printerSettings85.bin?ContentType=application/vnd.openxmlformats-officedocument.spreadsheetml.printerSettings">
        <DigestMethod Algorithm="http://www.w3.org/2001/04/xmlenc#sha256"/>
        <DigestValue>viChQMo/YCsPC+P6HIsCy/N6HgDYumEsrP7UdDD0cok=</DigestValue>
      </Reference>
      <Reference URI="/xl/printerSettings/printerSettings850.bin?ContentType=application/vnd.openxmlformats-officedocument.spreadsheetml.printerSettings">
        <DigestMethod Algorithm="http://www.w3.org/2001/04/xmlenc#sha256"/>
        <DigestValue>+n5QTe6/grUf3JPx5J0xBRGlKRI8XimZKbgxCQVlTOM=</DigestValue>
      </Reference>
      <Reference URI="/xl/printerSettings/printerSettings851.bin?ContentType=application/vnd.openxmlformats-officedocument.spreadsheetml.printerSettings">
        <DigestMethod Algorithm="http://www.w3.org/2001/04/xmlenc#sha256"/>
        <DigestValue>k5z4QFvXyp5vMq4FDANuvQxvNZ735cuotFRYxi91M4M=</DigestValue>
      </Reference>
      <Reference URI="/xl/printerSettings/printerSettings852.bin?ContentType=application/vnd.openxmlformats-officedocument.spreadsheetml.printerSettings">
        <DigestMethod Algorithm="http://www.w3.org/2001/04/xmlenc#sha256"/>
        <DigestValue>6HGumsjBk9X1CzCPpkG1pJTBdVyGv7gAJ+RWNO+yDTc=</DigestValue>
      </Reference>
      <Reference URI="/xl/printerSettings/printerSettings853.bin?ContentType=application/vnd.openxmlformats-officedocument.spreadsheetml.printerSettings">
        <DigestMethod Algorithm="http://www.w3.org/2001/04/xmlenc#sha256"/>
        <DigestValue>6HGumsjBk9X1CzCPpkG1pJTBdVyGv7gAJ+RWNO+yDTc=</DigestValue>
      </Reference>
      <Reference URI="/xl/printerSettings/printerSettings854.bin?ContentType=application/vnd.openxmlformats-officedocument.spreadsheetml.printerSettings">
        <DigestMethod Algorithm="http://www.w3.org/2001/04/xmlenc#sha256"/>
        <DigestValue>6HGumsjBk9X1CzCPpkG1pJTBdVyGv7gAJ+RWNO+yDTc=</DigestValue>
      </Reference>
      <Reference URI="/xl/printerSettings/printerSettings855.bin?ContentType=application/vnd.openxmlformats-officedocument.spreadsheetml.printerSettings">
        <DigestMethod Algorithm="http://www.w3.org/2001/04/xmlenc#sha256"/>
        <DigestValue>6HGumsjBk9X1CzCPpkG1pJTBdVyGv7gAJ+RWNO+yDTc=</DigestValue>
      </Reference>
      <Reference URI="/xl/printerSettings/printerSettings856.bin?ContentType=application/vnd.openxmlformats-officedocument.spreadsheetml.printerSettings">
        <DigestMethod Algorithm="http://www.w3.org/2001/04/xmlenc#sha256"/>
        <DigestValue>4sf+1AWluvbpxJKPd2Oye0vW/vjaIC4T1BxgDzXmoXg=</DigestValue>
      </Reference>
      <Reference URI="/xl/printerSettings/printerSettings857.bin?ContentType=application/vnd.openxmlformats-officedocument.spreadsheetml.printerSettings">
        <DigestMethod Algorithm="http://www.w3.org/2001/04/xmlenc#sha256"/>
        <DigestValue>6HGumsjBk9X1CzCPpkG1pJTBdVyGv7gAJ+RWNO+yDTc=</DigestValue>
      </Reference>
      <Reference URI="/xl/printerSettings/printerSettings858.bin?ContentType=application/vnd.openxmlformats-officedocument.spreadsheetml.printerSettings">
        <DigestMethod Algorithm="http://www.w3.org/2001/04/xmlenc#sha256"/>
        <DigestValue>6HGumsjBk9X1CzCPpkG1pJTBdVyGv7gAJ+RWNO+yDTc=</DigestValue>
      </Reference>
      <Reference URI="/xl/printerSettings/printerSettings859.bin?ContentType=application/vnd.openxmlformats-officedocument.spreadsheetml.printerSettings">
        <DigestMethod Algorithm="http://www.w3.org/2001/04/xmlenc#sha256"/>
        <DigestValue>4sf+1AWluvbpxJKPd2Oye0vW/vjaIC4T1BxgDzXmoXg=</DigestValue>
      </Reference>
      <Reference URI="/xl/printerSettings/printerSettings86.bin?ContentType=application/vnd.openxmlformats-officedocument.spreadsheetml.printerSettings">
        <DigestMethod Algorithm="http://www.w3.org/2001/04/xmlenc#sha256"/>
        <DigestValue>qdF4VB0Obt77Zx+ENUNW63gAJaa/dDHjc5L9eH/T2w8=</DigestValue>
      </Reference>
      <Reference URI="/xl/printerSettings/printerSettings860.bin?ContentType=application/vnd.openxmlformats-officedocument.spreadsheetml.printerSettings">
        <DigestMethod Algorithm="http://www.w3.org/2001/04/xmlenc#sha256"/>
        <DigestValue>6HGumsjBk9X1CzCPpkG1pJTBdVyGv7gAJ+RWNO+yDTc=</DigestValue>
      </Reference>
      <Reference URI="/xl/printerSettings/printerSettings861.bin?ContentType=application/vnd.openxmlformats-officedocument.spreadsheetml.printerSettings">
        <DigestMethod Algorithm="http://www.w3.org/2001/04/xmlenc#sha256"/>
        <DigestValue>4sf+1AWluvbpxJKPd2Oye0vW/vjaIC4T1BxgDzXmoXg=</DigestValue>
      </Reference>
      <Reference URI="/xl/printerSettings/printerSettings862.bin?ContentType=application/vnd.openxmlformats-officedocument.spreadsheetml.printerSettings">
        <DigestMethod Algorithm="http://www.w3.org/2001/04/xmlenc#sha256"/>
        <DigestValue>1easXUpors9wW02Nqy5x8cLEF/3ZKBH0i2lLjO2Zsk8=</DigestValue>
      </Reference>
      <Reference URI="/xl/printerSettings/printerSettings863.bin?ContentType=application/vnd.openxmlformats-officedocument.spreadsheetml.printerSettings">
        <DigestMethod Algorithm="http://www.w3.org/2001/04/xmlenc#sha256"/>
        <DigestValue>4sf+1AWluvbpxJKPd2Oye0vW/vjaIC4T1BxgDzXmoXg=</DigestValue>
      </Reference>
      <Reference URI="/xl/printerSettings/printerSettings864.bin?ContentType=application/vnd.openxmlformats-officedocument.spreadsheetml.printerSettings">
        <DigestMethod Algorithm="http://www.w3.org/2001/04/xmlenc#sha256"/>
        <DigestValue>AOaDuHtsifCB+3mFVZaFSjZ2jbySMm3+Pey0DhdCrvo=</DigestValue>
      </Reference>
      <Reference URI="/xl/printerSettings/printerSettings865.bin?ContentType=application/vnd.openxmlformats-officedocument.spreadsheetml.printerSettings">
        <DigestMethod Algorithm="http://www.w3.org/2001/04/xmlenc#sha256"/>
        <DigestValue>AOaDuHtsifCB+3mFVZaFSjZ2jbySMm3+Pey0DhdCrvo=</DigestValue>
      </Reference>
      <Reference URI="/xl/printerSettings/printerSettings866.bin?ContentType=application/vnd.openxmlformats-officedocument.spreadsheetml.printerSettings">
        <DigestMethod Algorithm="http://www.w3.org/2001/04/xmlenc#sha256"/>
        <DigestValue>4sf+1AWluvbpxJKPd2Oye0vW/vjaIC4T1BxgDzXmoXg=</DigestValue>
      </Reference>
      <Reference URI="/xl/printerSettings/printerSettings867.bin?ContentType=application/vnd.openxmlformats-officedocument.spreadsheetml.printerSettings">
        <DigestMethod Algorithm="http://www.w3.org/2001/04/xmlenc#sha256"/>
        <DigestValue>4sf+1AWluvbpxJKPd2Oye0vW/vjaIC4T1BxgDzXmoXg=</DigestValue>
      </Reference>
      <Reference URI="/xl/printerSettings/printerSettings868.bin?ContentType=application/vnd.openxmlformats-officedocument.spreadsheetml.printerSettings">
        <DigestMethod Algorithm="http://www.w3.org/2001/04/xmlenc#sha256"/>
        <DigestValue>4sf+1AWluvbpxJKPd2Oye0vW/vjaIC4T1BxgDzXmoXg=</DigestValue>
      </Reference>
      <Reference URI="/xl/printerSettings/printerSettings869.bin?ContentType=application/vnd.openxmlformats-officedocument.spreadsheetml.printerSettings">
        <DigestMethod Algorithm="http://www.w3.org/2001/04/xmlenc#sha256"/>
        <DigestValue>+n5QTe6/grUf3JPx5J0xBRGlKRI8XimZKbgxCQVlTOM=</DigestValue>
      </Reference>
      <Reference URI="/xl/printerSettings/printerSettings87.bin?ContentType=application/vnd.openxmlformats-officedocument.spreadsheetml.printerSettings">
        <DigestMethod Algorithm="http://www.w3.org/2001/04/xmlenc#sha256"/>
        <DigestValue>QWpi6h1kHwZsH9rlpR3f3TaHSMtqC16mWcRCqaxQe9o=</DigestValue>
      </Reference>
      <Reference URI="/xl/printerSettings/printerSettings870.bin?ContentType=application/vnd.openxmlformats-officedocument.spreadsheetml.printerSettings">
        <DigestMethod Algorithm="http://www.w3.org/2001/04/xmlenc#sha256"/>
        <DigestValue>4sf+1AWluvbpxJKPd2Oye0vW/vjaIC4T1BxgDzXmoXg=</DigestValue>
      </Reference>
      <Reference URI="/xl/printerSettings/printerSettings871.bin?ContentType=application/vnd.openxmlformats-officedocument.spreadsheetml.printerSettings">
        <DigestMethod Algorithm="http://www.w3.org/2001/04/xmlenc#sha256"/>
        <DigestValue>AOaDuHtsifCB+3mFVZaFSjZ2jbySMm3+Pey0DhdCrvo=</DigestValue>
      </Reference>
      <Reference URI="/xl/printerSettings/printerSettings872.bin?ContentType=application/vnd.openxmlformats-officedocument.spreadsheetml.printerSettings">
        <DigestMethod Algorithm="http://www.w3.org/2001/04/xmlenc#sha256"/>
        <DigestValue>4sf+1AWluvbpxJKPd2Oye0vW/vjaIC4T1BxgDzXmoXg=</DigestValue>
      </Reference>
      <Reference URI="/xl/printerSettings/printerSettings873.bin?ContentType=application/vnd.openxmlformats-officedocument.spreadsheetml.printerSettings">
        <DigestMethod Algorithm="http://www.w3.org/2001/04/xmlenc#sha256"/>
        <DigestValue>1easXUpors9wW02Nqy5x8cLEF/3ZKBH0i2lLjO2Zsk8=</DigestValue>
      </Reference>
      <Reference URI="/xl/printerSettings/printerSettings874.bin?ContentType=application/vnd.openxmlformats-officedocument.spreadsheetml.printerSettings">
        <DigestMethod Algorithm="http://www.w3.org/2001/04/xmlenc#sha256"/>
        <DigestValue>1easXUpors9wW02Nqy5x8cLEF/3ZKBH0i2lLjO2Zsk8=</DigestValue>
      </Reference>
      <Reference URI="/xl/printerSettings/printerSettings875.bin?ContentType=application/vnd.openxmlformats-officedocument.spreadsheetml.printerSettings">
        <DigestMethod Algorithm="http://www.w3.org/2001/04/xmlenc#sha256"/>
        <DigestValue>4sf+1AWluvbpxJKPd2Oye0vW/vjaIC4T1BxgDzXmoXg=</DigestValue>
      </Reference>
      <Reference URI="/xl/printerSettings/printerSettings876.bin?ContentType=application/vnd.openxmlformats-officedocument.spreadsheetml.printerSettings">
        <DigestMethod Algorithm="http://www.w3.org/2001/04/xmlenc#sha256"/>
        <DigestValue>4sf+1AWluvbpxJKPd2Oye0vW/vjaIC4T1BxgDzXmoXg=</DigestValue>
      </Reference>
      <Reference URI="/xl/printerSettings/printerSettings877.bin?ContentType=application/vnd.openxmlformats-officedocument.spreadsheetml.printerSettings">
        <DigestMethod Algorithm="http://www.w3.org/2001/04/xmlenc#sha256"/>
        <DigestValue>4sf+1AWluvbpxJKPd2Oye0vW/vjaIC4T1BxgDzXmoXg=</DigestValue>
      </Reference>
      <Reference URI="/xl/printerSettings/printerSettings878.bin?ContentType=application/vnd.openxmlformats-officedocument.spreadsheetml.printerSettings">
        <DigestMethod Algorithm="http://www.w3.org/2001/04/xmlenc#sha256"/>
        <DigestValue>4sf+1AWluvbpxJKPd2Oye0vW/vjaIC4T1BxgDzXmoXg=</DigestValue>
      </Reference>
      <Reference URI="/xl/printerSettings/printerSettings879.bin?ContentType=application/vnd.openxmlformats-officedocument.spreadsheetml.printerSettings">
        <DigestMethod Algorithm="http://www.w3.org/2001/04/xmlenc#sha256"/>
        <DigestValue>+n5QTe6/grUf3JPx5J0xBRGlKRI8XimZKbgxCQVlTOM=</DigestValue>
      </Reference>
      <Reference URI="/xl/printerSettings/printerSettings88.bin?ContentType=application/vnd.openxmlformats-officedocument.spreadsheetml.printerSettings">
        <DigestMethod Algorithm="http://www.w3.org/2001/04/xmlenc#sha256"/>
        <DigestValue>viChQMo/YCsPC+P6HIsCy/N6HgDYumEsrP7UdDD0cok=</DigestValue>
      </Reference>
      <Reference URI="/xl/printerSettings/printerSettings880.bin?ContentType=application/vnd.openxmlformats-officedocument.spreadsheetml.printerSettings">
        <DigestMethod Algorithm="http://www.w3.org/2001/04/xmlenc#sha256"/>
        <DigestValue>4sf+1AWluvbpxJKPd2Oye0vW/vjaIC4T1BxgDzXmoXg=</DigestValue>
      </Reference>
      <Reference URI="/xl/printerSettings/printerSettings881.bin?ContentType=application/vnd.openxmlformats-officedocument.spreadsheetml.printerSettings">
        <DigestMethod Algorithm="http://www.w3.org/2001/04/xmlenc#sha256"/>
        <DigestValue>1easXUpors9wW02Nqy5x8cLEF/3ZKBH0i2lLjO2Zsk8=</DigestValue>
      </Reference>
      <Reference URI="/xl/printerSettings/printerSettings882.bin?ContentType=application/vnd.openxmlformats-officedocument.spreadsheetml.printerSettings">
        <DigestMethod Algorithm="http://www.w3.org/2001/04/xmlenc#sha256"/>
        <DigestValue>4sf+1AWluvbpxJKPd2Oye0vW/vjaIC4T1BxgDzXmoXg=</DigestValue>
      </Reference>
      <Reference URI="/xl/printerSettings/printerSettings883.bin?ContentType=application/vnd.openxmlformats-officedocument.spreadsheetml.printerSettings">
        <DigestMethod Algorithm="http://www.w3.org/2001/04/xmlenc#sha256"/>
        <DigestValue>1easXUpors9wW02Nqy5x8cLEF/3ZKBH0i2lLjO2Zsk8=</DigestValue>
      </Reference>
      <Reference URI="/xl/printerSettings/printerSettings884.bin?ContentType=application/vnd.openxmlformats-officedocument.spreadsheetml.printerSettings">
        <DigestMethod Algorithm="http://www.w3.org/2001/04/xmlenc#sha256"/>
        <DigestValue>4sf+1AWluvbpxJKPd2Oye0vW/vjaIC4T1BxgDzXmoXg=</DigestValue>
      </Reference>
      <Reference URI="/xl/printerSettings/printerSettings885.bin?ContentType=application/vnd.openxmlformats-officedocument.spreadsheetml.printerSettings">
        <DigestMethod Algorithm="http://www.w3.org/2001/04/xmlenc#sha256"/>
        <DigestValue>AOaDuHtsifCB+3mFVZaFSjZ2jbySMm3+Pey0DhdCrvo=</DigestValue>
      </Reference>
      <Reference URI="/xl/printerSettings/printerSettings886.bin?ContentType=application/vnd.openxmlformats-officedocument.spreadsheetml.printerSettings">
        <DigestMethod Algorithm="http://www.w3.org/2001/04/xmlenc#sha256"/>
        <DigestValue>AOaDuHtsifCB+3mFVZaFSjZ2jbySMm3+Pey0DhdCrvo=</DigestValue>
      </Reference>
      <Reference URI="/xl/printerSettings/printerSettings887.bin?ContentType=application/vnd.openxmlformats-officedocument.spreadsheetml.printerSettings">
        <DigestMethod Algorithm="http://www.w3.org/2001/04/xmlenc#sha256"/>
        <DigestValue>4sf+1AWluvbpxJKPd2Oye0vW/vjaIC4T1BxgDzXmoXg=</DigestValue>
      </Reference>
      <Reference URI="/xl/printerSettings/printerSettings888.bin?ContentType=application/vnd.openxmlformats-officedocument.spreadsheetml.printerSettings">
        <DigestMethod Algorithm="http://www.w3.org/2001/04/xmlenc#sha256"/>
        <DigestValue>+n5QTe6/grUf3JPx5J0xBRGlKRI8XimZKbgxCQVlTOM=</DigestValue>
      </Reference>
      <Reference URI="/xl/printerSettings/printerSettings889.bin?ContentType=application/vnd.openxmlformats-officedocument.spreadsheetml.printerSettings">
        <DigestMethod Algorithm="http://www.w3.org/2001/04/xmlenc#sha256"/>
        <DigestValue>+n5QTe6/grUf3JPx5J0xBRGlKRI8XimZKbgxCQVlTOM=</DigestValue>
      </Reference>
      <Reference URI="/xl/printerSettings/printerSettings89.bin?ContentType=application/vnd.openxmlformats-officedocument.spreadsheetml.printerSettings">
        <DigestMethod Algorithm="http://www.w3.org/2001/04/xmlenc#sha256"/>
        <DigestValue>HUBd8uxORDabqDSU1tof+1I3gMYhms5OGzov+PkFABM=</DigestValue>
      </Reference>
      <Reference URI="/xl/printerSettings/printerSettings890.bin?ContentType=application/vnd.openxmlformats-officedocument.spreadsheetml.printerSettings">
        <DigestMethod Algorithm="http://www.w3.org/2001/04/xmlenc#sha256"/>
        <DigestValue>+n5QTe6/grUf3JPx5J0xBRGlKRI8XimZKbgxCQVlTOM=</DigestValue>
      </Reference>
      <Reference URI="/xl/printerSettings/printerSettings891.bin?ContentType=application/vnd.openxmlformats-officedocument.spreadsheetml.printerSettings">
        <DigestMethod Algorithm="http://www.w3.org/2001/04/xmlenc#sha256"/>
        <DigestValue>4sf+1AWluvbpxJKPd2Oye0vW/vjaIC4T1BxgDzXmoXg=</DigestValue>
      </Reference>
      <Reference URI="/xl/printerSettings/printerSettings892.bin?ContentType=application/vnd.openxmlformats-officedocument.spreadsheetml.printerSettings">
        <DigestMethod Algorithm="http://www.w3.org/2001/04/xmlenc#sha256"/>
        <DigestValue>AOaDuHtsifCB+3mFVZaFSjZ2jbySMm3+Pey0DhdCrvo=</DigestValue>
      </Reference>
      <Reference URI="/xl/printerSettings/printerSettings893.bin?ContentType=application/vnd.openxmlformats-officedocument.spreadsheetml.printerSettings">
        <DigestMethod Algorithm="http://www.w3.org/2001/04/xmlenc#sha256"/>
        <DigestValue>4sf+1AWluvbpxJKPd2Oye0vW/vjaIC4T1BxgDzXmoXg=</DigestValue>
      </Reference>
      <Reference URI="/xl/printerSettings/printerSettings894.bin?ContentType=application/vnd.openxmlformats-officedocument.spreadsheetml.printerSettings">
        <DigestMethod Algorithm="http://www.w3.org/2001/04/xmlenc#sha256"/>
        <DigestValue>1easXUpors9wW02Nqy5x8cLEF/3ZKBH0i2lLjO2Zsk8=</DigestValue>
      </Reference>
      <Reference URI="/xl/printerSettings/printerSettings895.bin?ContentType=application/vnd.openxmlformats-officedocument.spreadsheetml.printerSettings">
        <DigestMethod Algorithm="http://www.w3.org/2001/04/xmlenc#sha256"/>
        <DigestValue>1easXUpors9wW02Nqy5x8cLEF/3ZKBH0i2lLjO2Zsk8=</DigestValue>
      </Reference>
      <Reference URI="/xl/printerSettings/printerSettings896.bin?ContentType=application/vnd.openxmlformats-officedocument.spreadsheetml.printerSettings">
        <DigestMethod Algorithm="http://www.w3.org/2001/04/xmlenc#sha256"/>
        <DigestValue>4sf+1AWluvbpxJKPd2Oye0vW/vjaIC4T1BxgDzXmoXg=</DigestValue>
      </Reference>
      <Reference URI="/xl/printerSettings/printerSettings897.bin?ContentType=application/vnd.openxmlformats-officedocument.spreadsheetml.printerSettings">
        <DigestMethod Algorithm="http://www.w3.org/2001/04/xmlenc#sha256"/>
        <DigestValue>4sf+1AWluvbpxJKPd2Oye0vW/vjaIC4T1BxgDzXmoXg=</DigestValue>
      </Reference>
      <Reference URI="/xl/printerSettings/printerSettings898.bin?ContentType=application/vnd.openxmlformats-officedocument.spreadsheetml.printerSettings">
        <DigestMethod Algorithm="http://www.w3.org/2001/04/xmlenc#sha256"/>
        <DigestValue>4sf+1AWluvbpxJKPd2Oye0vW/vjaIC4T1BxgDzXmoXg=</DigestValue>
      </Reference>
      <Reference URI="/xl/printerSettings/printerSettings899.bin?ContentType=application/vnd.openxmlformats-officedocument.spreadsheetml.printerSettings">
        <DigestMethod Algorithm="http://www.w3.org/2001/04/xmlenc#sha256"/>
        <DigestValue>4sf+1AWluvbpxJKPd2Oye0vW/vjaIC4T1BxgDzXmoXg=</DigestValue>
      </Reference>
      <Reference URI="/xl/printerSettings/printerSettings9.bin?ContentType=application/vnd.openxmlformats-officedocument.spreadsheetml.printerSettings">
        <DigestMethod Algorithm="http://www.w3.org/2001/04/xmlenc#sha256"/>
        <DigestValue>1easXUpors9wW02Nqy5x8cLEF/3ZKBH0i2lLjO2Zsk8=</DigestValue>
      </Reference>
      <Reference URI="/xl/printerSettings/printerSettings90.bin?ContentType=application/vnd.openxmlformats-officedocument.spreadsheetml.printerSettings">
        <DigestMethod Algorithm="http://www.w3.org/2001/04/xmlenc#sha256"/>
        <DigestValue>0M0lT1N85id3zVk0KL199WWnZZgA/S7wmk6VRFwo/JI=</DigestValue>
      </Reference>
      <Reference URI="/xl/printerSettings/printerSettings900.bin?ContentType=application/vnd.openxmlformats-officedocument.spreadsheetml.printerSettings">
        <DigestMethod Algorithm="http://www.w3.org/2001/04/xmlenc#sha256"/>
        <DigestValue>4sf+1AWluvbpxJKPd2Oye0vW/vjaIC4T1BxgDzXmoXg=</DigestValue>
      </Reference>
      <Reference URI="/xl/printerSettings/printerSettings901.bin?ContentType=application/vnd.openxmlformats-officedocument.spreadsheetml.printerSettings">
        <DigestMethod Algorithm="http://www.w3.org/2001/04/xmlenc#sha256"/>
        <DigestValue>4sf+1AWluvbpxJKPd2Oye0vW/vjaIC4T1BxgDzXmoXg=</DigestValue>
      </Reference>
      <Reference URI="/xl/printerSettings/printerSettings902.bin?ContentType=application/vnd.openxmlformats-officedocument.spreadsheetml.printerSettings">
        <DigestMethod Algorithm="http://www.w3.org/2001/04/xmlenc#sha256"/>
        <DigestValue>4sf+1AWluvbpxJKPd2Oye0vW/vjaIC4T1BxgDzXmoXg=</DigestValue>
      </Reference>
      <Reference URI="/xl/printerSettings/printerSettings903.bin?ContentType=application/vnd.openxmlformats-officedocument.spreadsheetml.printerSettings">
        <DigestMethod Algorithm="http://www.w3.org/2001/04/xmlenc#sha256"/>
        <DigestValue>4sf+1AWluvbpxJKPd2Oye0vW/vjaIC4T1BxgDzXmoXg=</DigestValue>
      </Reference>
      <Reference URI="/xl/printerSettings/printerSettings904.bin?ContentType=application/vnd.openxmlformats-officedocument.spreadsheetml.printerSettings">
        <DigestMethod Algorithm="http://www.w3.org/2001/04/xmlenc#sha256"/>
        <DigestValue>1easXUpors9wW02Nqy5x8cLEF/3ZKBH0i2lLjO2Zsk8=</DigestValue>
      </Reference>
      <Reference URI="/xl/printerSettings/printerSettings905.bin?ContentType=application/vnd.openxmlformats-officedocument.spreadsheetml.printerSettings">
        <DigestMethod Algorithm="http://www.w3.org/2001/04/xmlenc#sha256"/>
        <DigestValue>4sf+1AWluvbpxJKPd2Oye0vW/vjaIC4T1BxgDzXmoXg=</DigestValue>
      </Reference>
      <Reference URI="/xl/printerSettings/printerSettings906.bin?ContentType=application/vnd.openxmlformats-officedocument.spreadsheetml.printerSettings">
        <DigestMethod Algorithm="http://www.w3.org/2001/04/xmlenc#sha256"/>
        <DigestValue>1easXUpors9wW02Nqy5x8cLEF/3ZKBH0i2lLjO2Zsk8=</DigestValue>
      </Reference>
      <Reference URI="/xl/printerSettings/printerSettings907.bin?ContentType=application/vnd.openxmlformats-officedocument.spreadsheetml.printerSettings">
        <DigestMethod Algorithm="http://www.w3.org/2001/04/xmlenc#sha256"/>
        <DigestValue>4sf+1AWluvbpxJKPd2Oye0vW/vjaIC4T1BxgDzXmoXg=</DigestValue>
      </Reference>
      <Reference URI="/xl/printerSettings/printerSettings908.bin?ContentType=application/vnd.openxmlformats-officedocument.spreadsheetml.printerSettings">
        <DigestMethod Algorithm="http://www.w3.org/2001/04/xmlenc#sha256"/>
        <DigestValue>AOaDuHtsifCB+3mFVZaFSjZ2jbySMm3+Pey0DhdCrvo=</DigestValue>
      </Reference>
      <Reference URI="/xl/printerSettings/printerSettings909.bin?ContentType=application/vnd.openxmlformats-officedocument.spreadsheetml.printerSettings">
        <DigestMethod Algorithm="http://www.w3.org/2001/04/xmlenc#sha256"/>
        <DigestValue>AOaDuHtsifCB+3mFVZaFSjZ2jbySMm3+Pey0DhdCrvo=</DigestValue>
      </Reference>
      <Reference URI="/xl/printerSettings/printerSettings91.bin?ContentType=application/vnd.openxmlformats-officedocument.spreadsheetml.printerSettings">
        <DigestMethod Algorithm="http://www.w3.org/2001/04/xmlenc#sha256"/>
        <DigestValue>viChQMo/YCsPC+P6HIsCy/N6HgDYumEsrP7UdDD0cok=</DigestValue>
      </Reference>
      <Reference URI="/xl/printerSettings/printerSettings910.bin?ContentType=application/vnd.openxmlformats-officedocument.spreadsheetml.printerSettings">
        <DigestMethod Algorithm="http://www.w3.org/2001/04/xmlenc#sha256"/>
        <DigestValue>4sf+1AWluvbpxJKPd2Oye0vW/vjaIC4T1BxgDzXmoXg=</DigestValue>
      </Reference>
      <Reference URI="/xl/printerSettings/printerSettings911.bin?ContentType=application/vnd.openxmlformats-officedocument.spreadsheetml.printerSettings">
        <DigestMethod Algorithm="http://www.w3.org/2001/04/xmlenc#sha256"/>
        <DigestValue>+n5QTe6/grUf3JPx5J0xBRGlKRI8XimZKbgxCQVlTOM=</DigestValue>
      </Reference>
      <Reference URI="/xl/printerSettings/printerSettings912.bin?ContentType=application/vnd.openxmlformats-officedocument.spreadsheetml.printerSettings">
        <DigestMethod Algorithm="http://www.w3.org/2001/04/xmlenc#sha256"/>
        <DigestValue>+n5QTe6/grUf3JPx5J0xBRGlKRI8XimZKbgxCQVlTOM=</DigestValue>
      </Reference>
      <Reference URI="/xl/printerSettings/printerSettings913.bin?ContentType=application/vnd.openxmlformats-officedocument.spreadsheetml.printerSettings">
        <DigestMethod Algorithm="http://www.w3.org/2001/04/xmlenc#sha256"/>
        <DigestValue>4sf+1AWluvbpxJKPd2Oye0vW/vjaIC4T1BxgDzXmoXg=</DigestValue>
      </Reference>
      <Reference URI="/xl/printerSettings/printerSettings914.bin?ContentType=application/vnd.openxmlformats-officedocument.spreadsheetml.printerSettings">
        <DigestMethod Algorithm="http://www.w3.org/2001/04/xmlenc#sha256"/>
        <DigestValue>4sf+1AWluvbpxJKPd2Oye0vW/vjaIC4T1BxgDzXmoXg=</DigestValue>
      </Reference>
      <Reference URI="/xl/printerSettings/printerSettings915.bin?ContentType=application/vnd.openxmlformats-officedocument.spreadsheetml.printerSettings">
        <DigestMethod Algorithm="http://www.w3.org/2001/04/xmlenc#sha256"/>
        <DigestValue>AOaDuHtsifCB+3mFVZaFSjZ2jbySMm3+Pey0DhdCrvo=</DigestValue>
      </Reference>
      <Reference URI="/xl/printerSettings/printerSettings916.bin?ContentType=application/vnd.openxmlformats-officedocument.spreadsheetml.printerSettings">
        <DigestMethod Algorithm="http://www.w3.org/2001/04/xmlenc#sha256"/>
        <DigestValue>4sf+1AWluvbpxJKPd2Oye0vW/vjaIC4T1BxgDzXmoXg=</DigestValue>
      </Reference>
      <Reference URI="/xl/printerSettings/printerSettings917.bin?ContentType=application/vnd.openxmlformats-officedocument.spreadsheetml.printerSettings">
        <DigestMethod Algorithm="http://www.w3.org/2001/04/xmlenc#sha256"/>
        <DigestValue>1easXUpors9wW02Nqy5x8cLEF/3ZKBH0i2lLjO2Zsk8=</DigestValue>
      </Reference>
      <Reference URI="/xl/printerSettings/printerSettings918.bin?ContentType=application/vnd.openxmlformats-officedocument.spreadsheetml.printerSettings">
        <DigestMethod Algorithm="http://www.w3.org/2001/04/xmlenc#sha256"/>
        <DigestValue>4sf+1AWluvbpxJKPd2Oye0vW/vjaIC4T1BxgDzXmoXg=</DigestValue>
      </Reference>
      <Reference URI="/xl/printerSettings/printerSettings919.bin?ContentType=application/vnd.openxmlformats-officedocument.spreadsheetml.printerSettings">
        <DigestMethod Algorithm="http://www.w3.org/2001/04/xmlenc#sha256"/>
        <DigestValue>4sf+1AWluvbpxJKPd2Oye0vW/vjaIC4T1BxgDzXmoXg=</DigestValue>
      </Reference>
      <Reference URI="/xl/printerSettings/printerSettings92.bin?ContentType=application/vnd.openxmlformats-officedocument.spreadsheetml.printerSettings">
        <DigestMethod Algorithm="http://www.w3.org/2001/04/xmlenc#sha256"/>
        <DigestValue>viChQMo/YCsPC+P6HIsCy/N6HgDYumEsrP7UdDD0cok=</DigestValue>
      </Reference>
      <Reference URI="/xl/printerSettings/printerSettings920.bin?ContentType=application/vnd.openxmlformats-officedocument.spreadsheetml.printerSettings">
        <DigestMethod Algorithm="http://www.w3.org/2001/04/xmlenc#sha256"/>
        <DigestValue>+n5QTe6/grUf3JPx5J0xBRGlKRI8XimZKbgxCQVlTOM=</DigestValue>
      </Reference>
      <Reference URI="/xl/printerSettings/printerSettings921.bin?ContentType=application/vnd.openxmlformats-officedocument.spreadsheetml.printerSettings">
        <DigestMethod Algorithm="http://www.w3.org/2001/04/xmlenc#sha256"/>
        <DigestValue>4sf+1AWluvbpxJKPd2Oye0vW/vjaIC4T1BxgDzXmoXg=</DigestValue>
      </Reference>
      <Reference URI="/xl/printerSettings/printerSettings922.bin?ContentType=application/vnd.openxmlformats-officedocument.spreadsheetml.printerSettings">
        <DigestMethod Algorithm="http://www.w3.org/2001/04/xmlenc#sha256"/>
        <DigestValue>4sf+1AWluvbpxJKPd2Oye0vW/vjaIC4T1BxgDzXmoXg=</DigestValue>
      </Reference>
      <Reference URI="/xl/printerSettings/printerSettings923.bin?ContentType=application/vnd.openxmlformats-officedocument.spreadsheetml.printerSettings">
        <DigestMethod Algorithm="http://www.w3.org/2001/04/xmlenc#sha256"/>
        <DigestValue>4sf+1AWluvbpxJKPd2Oye0vW/vjaIC4T1BxgDzXmoXg=</DigestValue>
      </Reference>
      <Reference URI="/xl/printerSettings/printerSettings924.bin?ContentType=application/vnd.openxmlformats-officedocument.spreadsheetml.printerSettings">
        <DigestMethod Algorithm="http://www.w3.org/2001/04/xmlenc#sha256"/>
        <DigestValue>1easXUpors9wW02Nqy5x8cLEF/3ZKBH0i2lLjO2Zsk8=</DigestValue>
      </Reference>
      <Reference URI="/xl/printerSettings/printerSettings925.bin?ContentType=application/vnd.openxmlformats-officedocument.spreadsheetml.printerSettings">
        <DigestMethod Algorithm="http://www.w3.org/2001/04/xmlenc#sha256"/>
        <DigestValue>4sf+1AWluvbpxJKPd2Oye0vW/vjaIC4T1BxgDzXmoXg=</DigestValue>
      </Reference>
      <Reference URI="/xl/printerSettings/printerSettings926.bin?ContentType=application/vnd.openxmlformats-officedocument.spreadsheetml.printerSettings">
        <DigestMethod Algorithm="http://www.w3.org/2001/04/xmlenc#sha256"/>
        <DigestValue>AOaDuHtsifCB+3mFVZaFSjZ2jbySMm3+Pey0DhdCrvo=</DigestValue>
      </Reference>
      <Reference URI="/xl/printerSettings/printerSettings927.bin?ContentType=application/vnd.openxmlformats-officedocument.spreadsheetml.printerSettings">
        <DigestMethod Algorithm="http://www.w3.org/2001/04/xmlenc#sha256"/>
        <DigestValue>AOaDuHtsifCB+3mFVZaFSjZ2jbySMm3+Pey0DhdCrvo=</DigestValue>
      </Reference>
      <Reference URI="/xl/printerSettings/printerSettings928.bin?ContentType=application/vnd.openxmlformats-officedocument.spreadsheetml.printerSettings">
        <DigestMethod Algorithm="http://www.w3.org/2001/04/xmlenc#sha256"/>
        <DigestValue>4sf+1AWluvbpxJKPd2Oye0vW/vjaIC4T1BxgDzXmoXg=</DigestValue>
      </Reference>
      <Reference URI="/xl/printerSettings/printerSettings929.bin?ContentType=application/vnd.openxmlformats-officedocument.spreadsheetml.printerSettings">
        <DigestMethod Algorithm="http://www.w3.org/2001/04/xmlenc#sha256"/>
        <DigestValue>4sf+1AWluvbpxJKPd2Oye0vW/vjaIC4T1BxgDzXmoXg=</DigestValue>
      </Reference>
      <Reference URI="/xl/printerSettings/printerSettings93.bin?ContentType=application/vnd.openxmlformats-officedocument.spreadsheetml.printerSettings">
        <DigestMethod Algorithm="http://www.w3.org/2001/04/xmlenc#sha256"/>
        <DigestValue>viChQMo/YCsPC+P6HIsCy/N6HgDYumEsrP7UdDD0cok=</DigestValue>
      </Reference>
      <Reference URI="/xl/printerSettings/printerSettings930.bin?ContentType=application/vnd.openxmlformats-officedocument.spreadsheetml.printerSettings">
        <DigestMethod Algorithm="http://www.w3.org/2001/04/xmlenc#sha256"/>
        <DigestValue>4sf+1AWluvbpxJKPd2Oye0vW/vjaIC4T1BxgDzXmoXg=</DigestValue>
      </Reference>
      <Reference URI="/xl/printerSettings/printerSettings931.bin?ContentType=application/vnd.openxmlformats-officedocument.spreadsheetml.printerSettings">
        <DigestMethod Algorithm="http://www.w3.org/2001/04/xmlenc#sha256"/>
        <DigestValue>4sf+1AWluvbpxJKPd2Oye0vW/vjaIC4T1BxgDzXmoXg=</DigestValue>
      </Reference>
      <Reference URI="/xl/printerSettings/printerSettings932.bin?ContentType=application/vnd.openxmlformats-officedocument.spreadsheetml.printerSettings">
        <DigestMethod Algorithm="http://www.w3.org/2001/04/xmlenc#sha256"/>
        <DigestValue>4sf+1AWluvbpxJKPd2Oye0vW/vjaIC4T1BxgDzXmoXg=</DigestValue>
      </Reference>
      <Reference URI="/xl/printerSettings/printerSettings933.bin?ContentType=application/vnd.openxmlformats-officedocument.spreadsheetml.printerSettings">
        <DigestMethod Algorithm="http://www.w3.org/2001/04/xmlenc#sha256"/>
        <DigestValue>AOaDuHtsifCB+3mFVZaFSjZ2jbySMm3+Pey0DhdCrvo=</DigestValue>
      </Reference>
      <Reference URI="/xl/printerSettings/printerSettings934.bin?ContentType=application/vnd.openxmlformats-officedocument.spreadsheetml.printerSettings">
        <DigestMethod Algorithm="http://www.w3.org/2001/04/xmlenc#sha256"/>
        <DigestValue>4sf+1AWluvbpxJKPd2Oye0vW/vjaIC4T1BxgDzXmoXg=</DigestValue>
      </Reference>
      <Reference URI="/xl/printerSettings/printerSettings935.bin?ContentType=application/vnd.openxmlformats-officedocument.spreadsheetml.printerSettings">
        <DigestMethod Algorithm="http://www.w3.org/2001/04/xmlenc#sha256"/>
        <DigestValue>1easXUpors9wW02Nqy5x8cLEF/3ZKBH0i2lLjO2Zsk8=</DigestValue>
      </Reference>
      <Reference URI="/xl/printerSettings/printerSettings936.bin?ContentType=application/vnd.openxmlformats-officedocument.spreadsheetml.printerSettings">
        <DigestMethod Algorithm="http://www.w3.org/2001/04/xmlenc#sha256"/>
        <DigestValue>4sf+1AWluvbpxJKPd2Oye0vW/vjaIC4T1BxgDzXmoXg=</DigestValue>
      </Reference>
      <Reference URI="/xl/printerSettings/printerSettings937.bin?ContentType=application/vnd.openxmlformats-officedocument.spreadsheetml.printerSettings">
        <DigestMethod Algorithm="http://www.w3.org/2001/04/xmlenc#sha256"/>
        <DigestValue>4sf+1AWluvbpxJKPd2Oye0vW/vjaIC4T1BxgDzXmoXg=</DigestValue>
      </Reference>
      <Reference URI="/xl/printerSettings/printerSettings938.bin?ContentType=application/vnd.openxmlformats-officedocument.spreadsheetml.printerSettings">
        <DigestMethod Algorithm="http://www.w3.org/2001/04/xmlenc#sha256"/>
        <DigestValue>+n5QTe6/grUf3JPx5J0xBRGlKRI8XimZKbgxCQVlTOM=</DigestValue>
      </Reference>
      <Reference URI="/xl/printerSettings/printerSettings939.bin?ContentType=application/vnd.openxmlformats-officedocument.spreadsheetml.printerSettings">
        <DigestMethod Algorithm="http://www.w3.org/2001/04/xmlenc#sha256"/>
        <DigestValue>6HGumsjBk9X1CzCPpkG1pJTBdVyGv7gAJ+RWNO+yDTc=</DigestValue>
      </Reference>
      <Reference URI="/xl/printerSettings/printerSettings94.bin?ContentType=application/vnd.openxmlformats-officedocument.spreadsheetml.printerSettings">
        <DigestMethod Algorithm="http://www.w3.org/2001/04/xmlenc#sha256"/>
        <DigestValue>viChQMo/YCsPC+P6HIsCy/N6HgDYumEsrP7UdDD0cok=</DigestValue>
      </Reference>
      <Reference URI="/xl/printerSettings/printerSettings940.bin?ContentType=application/vnd.openxmlformats-officedocument.spreadsheetml.printerSettings">
        <DigestMethod Algorithm="http://www.w3.org/2001/04/xmlenc#sha256"/>
        <DigestValue>4sf+1AWluvbpxJKPd2Oye0vW/vjaIC4T1BxgDzXmoXg=</DigestValue>
      </Reference>
      <Reference URI="/xl/printerSettings/printerSettings941.bin?ContentType=application/vnd.openxmlformats-officedocument.spreadsheetml.printerSettings">
        <DigestMethod Algorithm="http://www.w3.org/2001/04/xmlenc#sha256"/>
        <DigestValue>6HGumsjBk9X1CzCPpkG1pJTBdVyGv7gAJ+RWNO+yDTc=</DigestValue>
      </Reference>
      <Reference URI="/xl/printerSettings/printerSettings942.bin?ContentType=application/vnd.openxmlformats-officedocument.spreadsheetml.printerSettings">
        <DigestMethod Algorithm="http://www.w3.org/2001/04/xmlenc#sha256"/>
        <DigestValue>4sf+1AWluvbpxJKPd2Oye0vW/vjaIC4T1BxgDzXmoXg=</DigestValue>
      </Reference>
      <Reference URI="/xl/printerSettings/printerSettings943.bin?ContentType=application/vnd.openxmlformats-officedocument.spreadsheetml.printerSettings">
        <DigestMethod Algorithm="http://www.w3.org/2001/04/xmlenc#sha256"/>
        <DigestValue>4sf+1AWluvbpxJKPd2Oye0vW/vjaIC4T1BxgDzXmoXg=</DigestValue>
      </Reference>
      <Reference URI="/xl/printerSettings/printerSettings944.bin?ContentType=application/vnd.openxmlformats-officedocument.spreadsheetml.printerSettings">
        <DigestMethod Algorithm="http://www.w3.org/2001/04/xmlenc#sha256"/>
        <DigestValue>1easXUpors9wW02Nqy5x8cLEF/3ZKBH0i2lLjO2Zsk8=</DigestValue>
      </Reference>
      <Reference URI="/xl/printerSettings/printerSettings945.bin?ContentType=application/vnd.openxmlformats-officedocument.spreadsheetml.printerSettings">
        <DigestMethod Algorithm="http://www.w3.org/2001/04/xmlenc#sha256"/>
        <DigestValue>4sf+1AWluvbpxJKPd2Oye0vW/vjaIC4T1BxgDzXmoXg=</DigestValue>
      </Reference>
      <Reference URI="/xl/printerSettings/printerSettings946.bin?ContentType=application/vnd.openxmlformats-officedocument.spreadsheetml.printerSettings">
        <DigestMethod Algorithm="http://www.w3.org/2001/04/xmlenc#sha256"/>
        <DigestValue>AOaDuHtsifCB+3mFVZaFSjZ2jbySMm3+Pey0DhdCrvo=</DigestValue>
      </Reference>
      <Reference URI="/xl/printerSettings/printerSettings947.bin?ContentType=application/vnd.openxmlformats-officedocument.spreadsheetml.printerSettings">
        <DigestMethod Algorithm="http://www.w3.org/2001/04/xmlenc#sha256"/>
        <DigestValue>AOaDuHtsifCB+3mFVZaFSjZ2jbySMm3+Pey0DhdCrvo=</DigestValue>
      </Reference>
      <Reference URI="/xl/printerSettings/printerSettings948.bin?ContentType=application/vnd.openxmlformats-officedocument.spreadsheetml.printerSettings">
        <DigestMethod Algorithm="http://www.w3.org/2001/04/xmlenc#sha256"/>
        <DigestValue>4sf+1AWluvbpxJKPd2Oye0vW/vjaIC4T1BxgDzXmoXg=</DigestValue>
      </Reference>
      <Reference URI="/xl/printerSettings/printerSettings949.bin?ContentType=application/vnd.openxmlformats-officedocument.spreadsheetml.printerSettings">
        <DigestMethod Algorithm="http://www.w3.org/2001/04/xmlenc#sha256"/>
        <DigestValue>4sf+1AWluvbpxJKPd2Oye0vW/vjaIC4T1BxgDzXmoXg=</DigestValue>
      </Reference>
      <Reference URI="/xl/printerSettings/printerSettings95.bin?ContentType=application/vnd.openxmlformats-officedocument.spreadsheetml.printerSettings">
        <DigestMethod Algorithm="http://www.w3.org/2001/04/xmlenc#sha256"/>
        <DigestValue>viChQMo/YCsPC+P6HIsCy/N6HgDYumEsrP7UdDD0cok=</DigestValue>
      </Reference>
      <Reference URI="/xl/printerSettings/printerSettings950.bin?ContentType=application/vnd.openxmlformats-officedocument.spreadsheetml.printerSettings">
        <DigestMethod Algorithm="http://www.w3.org/2001/04/xmlenc#sha256"/>
        <DigestValue>4sf+1AWluvbpxJKPd2Oye0vW/vjaIC4T1BxgDzXmoXg=</DigestValue>
      </Reference>
      <Reference URI="/xl/printerSettings/printerSettings951.bin?ContentType=application/vnd.openxmlformats-officedocument.spreadsheetml.printerSettings">
        <DigestMethod Algorithm="http://www.w3.org/2001/04/xmlenc#sha256"/>
        <DigestValue>4sf+1AWluvbpxJKPd2Oye0vW/vjaIC4T1BxgDzXmoXg=</DigestValue>
      </Reference>
      <Reference URI="/xl/printerSettings/printerSettings952.bin?ContentType=application/vnd.openxmlformats-officedocument.spreadsheetml.printerSettings">
        <DigestMethod Algorithm="http://www.w3.org/2001/04/xmlenc#sha256"/>
        <DigestValue>4sf+1AWluvbpxJKPd2Oye0vW/vjaIC4T1BxgDzXmoXg=</DigestValue>
      </Reference>
      <Reference URI="/xl/printerSettings/printerSettings953.bin?ContentType=application/vnd.openxmlformats-officedocument.spreadsheetml.printerSettings">
        <DigestMethod Algorithm="http://www.w3.org/2001/04/xmlenc#sha256"/>
        <DigestValue>AOaDuHtsifCB+3mFVZaFSjZ2jbySMm3+Pey0DhdCrvo=</DigestValue>
      </Reference>
      <Reference URI="/xl/printerSettings/printerSettings954.bin?ContentType=application/vnd.openxmlformats-officedocument.spreadsheetml.printerSettings">
        <DigestMethod Algorithm="http://www.w3.org/2001/04/xmlenc#sha256"/>
        <DigestValue>4sf+1AWluvbpxJKPd2Oye0vW/vjaIC4T1BxgDzXmoXg=</DigestValue>
      </Reference>
      <Reference URI="/xl/printerSettings/printerSettings955.bin?ContentType=application/vnd.openxmlformats-officedocument.spreadsheetml.printerSettings">
        <DigestMethod Algorithm="http://www.w3.org/2001/04/xmlenc#sha256"/>
        <DigestValue>1easXUpors9wW02Nqy5x8cLEF/3ZKBH0i2lLjO2Zsk8=</DigestValue>
      </Reference>
      <Reference URI="/xl/printerSettings/printerSettings956.bin?ContentType=application/vnd.openxmlformats-officedocument.spreadsheetml.printerSettings">
        <DigestMethod Algorithm="http://www.w3.org/2001/04/xmlenc#sha256"/>
        <DigestValue>4sf+1AWluvbpxJKPd2Oye0vW/vjaIC4T1BxgDzXmoXg=</DigestValue>
      </Reference>
      <Reference URI="/xl/printerSettings/printerSettings957.bin?ContentType=application/vnd.openxmlformats-officedocument.spreadsheetml.printerSettings">
        <DigestMethod Algorithm="http://www.w3.org/2001/04/xmlenc#sha256"/>
        <DigestValue>4sf+1AWluvbpxJKPd2Oye0vW/vjaIC4T1BxgDzXmoXg=</DigestValue>
      </Reference>
      <Reference URI="/xl/printerSettings/printerSettings958.bin?ContentType=application/vnd.openxmlformats-officedocument.spreadsheetml.printerSettings">
        <DigestMethod Algorithm="http://www.w3.org/2001/04/xmlenc#sha256"/>
        <DigestValue>+n5QTe6/grUf3JPx5J0xBRGlKRI8XimZKbgxCQVlTOM=</DigestValue>
      </Reference>
      <Reference URI="/xl/printerSettings/printerSettings959.bin?ContentType=application/vnd.openxmlformats-officedocument.spreadsheetml.printerSettings">
        <DigestMethod Algorithm="http://www.w3.org/2001/04/xmlenc#sha256"/>
        <DigestValue>k5z4QFvXyp5vMq4FDANuvQxvNZ735cuotFRYxi91M4M=</DigestValue>
      </Reference>
      <Reference URI="/xl/printerSettings/printerSettings96.bin?ContentType=application/vnd.openxmlformats-officedocument.spreadsheetml.printerSettings">
        <DigestMethod Algorithm="http://www.w3.org/2001/04/xmlenc#sha256"/>
        <DigestValue>viChQMo/YCsPC+P6HIsCy/N6HgDYumEsrP7UdDD0cok=</DigestValue>
      </Reference>
      <Reference URI="/xl/printerSettings/printerSettings960.bin?ContentType=application/vnd.openxmlformats-officedocument.spreadsheetml.printerSettings">
        <DigestMethod Algorithm="http://www.w3.org/2001/04/xmlenc#sha256"/>
        <DigestValue>4sf+1AWluvbpxJKPd2Oye0vW/vjaIC4T1BxgDzXmoXg=</DigestValue>
      </Reference>
      <Reference URI="/xl/printerSettings/printerSettings961.bin?ContentType=application/vnd.openxmlformats-officedocument.spreadsheetml.printerSettings">
        <DigestMethod Algorithm="http://www.w3.org/2001/04/xmlenc#sha256"/>
        <DigestValue>6HGumsjBk9X1CzCPpkG1pJTBdVyGv7gAJ+RWNO+yDTc=</DigestValue>
      </Reference>
      <Reference URI="/xl/printerSettings/printerSettings962.bin?ContentType=application/vnd.openxmlformats-officedocument.spreadsheetml.printerSettings">
        <DigestMethod Algorithm="http://www.w3.org/2001/04/xmlenc#sha256"/>
        <DigestValue>4sf+1AWluvbpxJKPd2Oye0vW/vjaIC4T1BxgDzXmoXg=</DigestValue>
      </Reference>
      <Reference URI="/xl/printerSettings/printerSettings963.bin?ContentType=application/vnd.openxmlformats-officedocument.spreadsheetml.printerSettings">
        <DigestMethod Algorithm="http://www.w3.org/2001/04/xmlenc#sha256"/>
        <DigestValue>6HGumsjBk9X1CzCPpkG1pJTBdVyGv7gAJ+RWNO+yDTc=</DigestValue>
      </Reference>
      <Reference URI="/xl/printerSettings/printerSettings964.bin?ContentType=application/vnd.openxmlformats-officedocument.spreadsheetml.printerSettings">
        <DigestMethod Algorithm="http://www.w3.org/2001/04/xmlenc#sha256"/>
        <DigestValue>4sf+1AWluvbpxJKPd2Oye0vW/vjaIC4T1BxgDzXmoXg=</DigestValue>
      </Reference>
      <Reference URI="/xl/printerSettings/printerSettings965.bin?ContentType=application/vnd.openxmlformats-officedocument.spreadsheetml.printerSettings">
        <DigestMethod Algorithm="http://www.w3.org/2001/04/xmlenc#sha256"/>
        <DigestValue>1easXUpors9wW02Nqy5x8cLEF/3ZKBH0i2lLjO2Zsk8=</DigestValue>
      </Reference>
      <Reference URI="/xl/printerSettings/printerSettings966.bin?ContentType=application/vnd.openxmlformats-officedocument.spreadsheetml.printerSettings">
        <DigestMethod Algorithm="http://www.w3.org/2001/04/xmlenc#sha256"/>
        <DigestValue>4sf+1AWluvbpxJKPd2Oye0vW/vjaIC4T1BxgDzXmoXg=</DigestValue>
      </Reference>
      <Reference URI="/xl/printerSettings/printerSettings967.bin?ContentType=application/vnd.openxmlformats-officedocument.spreadsheetml.printerSettings">
        <DigestMethod Algorithm="http://www.w3.org/2001/04/xmlenc#sha256"/>
        <DigestValue>AOaDuHtsifCB+3mFVZaFSjZ2jbySMm3+Pey0DhdCrvo=</DigestValue>
      </Reference>
      <Reference URI="/xl/printerSettings/printerSettings968.bin?ContentType=application/vnd.openxmlformats-officedocument.spreadsheetml.printerSettings">
        <DigestMethod Algorithm="http://www.w3.org/2001/04/xmlenc#sha256"/>
        <DigestValue>AOaDuHtsifCB+3mFVZaFSjZ2jbySMm3+Pey0DhdCrvo=</DigestValue>
      </Reference>
      <Reference URI="/xl/printerSettings/printerSettings969.bin?ContentType=application/vnd.openxmlformats-officedocument.spreadsheetml.printerSettings">
        <DigestMethod Algorithm="http://www.w3.org/2001/04/xmlenc#sha256"/>
        <DigestValue>4sf+1AWluvbpxJKPd2Oye0vW/vjaIC4T1BxgDzXmoXg=</DigestValue>
      </Reference>
      <Reference URI="/xl/printerSettings/printerSettings97.bin?ContentType=application/vnd.openxmlformats-officedocument.spreadsheetml.printerSettings">
        <DigestMethod Algorithm="http://www.w3.org/2001/04/xmlenc#sha256"/>
        <DigestValue>viChQMo/YCsPC+P6HIsCy/N6HgDYumEsrP7UdDD0cok=</DigestValue>
      </Reference>
      <Reference URI="/xl/printerSettings/printerSettings970.bin?ContentType=application/vnd.openxmlformats-officedocument.spreadsheetml.printerSettings">
        <DigestMethod Algorithm="http://www.w3.org/2001/04/xmlenc#sha256"/>
        <DigestValue>4sf+1AWluvbpxJKPd2Oye0vW/vjaIC4T1BxgDzXmoXg=</DigestValue>
      </Reference>
      <Reference URI="/xl/printerSettings/printerSettings971.bin?ContentType=application/vnd.openxmlformats-officedocument.spreadsheetml.printerSettings">
        <DigestMethod Algorithm="http://www.w3.org/2001/04/xmlenc#sha256"/>
        <DigestValue>4sf+1AWluvbpxJKPd2Oye0vW/vjaIC4T1BxgDzXmoXg=</DigestValue>
      </Reference>
      <Reference URI="/xl/printerSettings/printerSettings972.bin?ContentType=application/vnd.openxmlformats-officedocument.spreadsheetml.printerSettings">
        <DigestMethod Algorithm="http://www.w3.org/2001/04/xmlenc#sha256"/>
        <DigestValue>4sf+1AWluvbpxJKPd2Oye0vW/vjaIC4T1BxgDzXmoXg=</DigestValue>
      </Reference>
      <Reference URI="/xl/printerSettings/printerSettings973.bin?ContentType=application/vnd.openxmlformats-officedocument.spreadsheetml.printerSettings">
        <DigestMethod Algorithm="http://www.w3.org/2001/04/xmlenc#sha256"/>
        <DigestValue>4sf+1AWluvbpxJKPd2Oye0vW/vjaIC4T1BxgDzXmoXg=</DigestValue>
      </Reference>
      <Reference URI="/xl/printerSettings/printerSettings974.bin?ContentType=application/vnd.openxmlformats-officedocument.spreadsheetml.printerSettings">
        <DigestMethod Algorithm="http://www.w3.org/2001/04/xmlenc#sha256"/>
        <DigestValue>AOaDuHtsifCB+3mFVZaFSjZ2jbySMm3+Pey0DhdCrvo=</DigestValue>
      </Reference>
      <Reference URI="/xl/printerSettings/printerSettings975.bin?ContentType=application/vnd.openxmlformats-officedocument.spreadsheetml.printerSettings">
        <DigestMethod Algorithm="http://www.w3.org/2001/04/xmlenc#sha256"/>
        <DigestValue>4sf+1AWluvbpxJKPd2Oye0vW/vjaIC4T1BxgDzXmoXg=</DigestValue>
      </Reference>
      <Reference URI="/xl/printerSettings/printerSettings976.bin?ContentType=application/vnd.openxmlformats-officedocument.spreadsheetml.printerSettings">
        <DigestMethod Algorithm="http://www.w3.org/2001/04/xmlenc#sha256"/>
        <DigestValue>1easXUpors9wW02Nqy5x8cLEF/3ZKBH0i2lLjO2Zsk8=</DigestValue>
      </Reference>
      <Reference URI="/xl/printerSettings/printerSettings977.bin?ContentType=application/vnd.openxmlformats-officedocument.spreadsheetml.printerSettings">
        <DigestMethod Algorithm="http://www.w3.org/2001/04/xmlenc#sha256"/>
        <DigestValue>4sf+1AWluvbpxJKPd2Oye0vW/vjaIC4T1BxgDzXmoXg=</DigestValue>
      </Reference>
      <Reference URI="/xl/printerSettings/printerSettings978.bin?ContentType=application/vnd.openxmlformats-officedocument.spreadsheetml.printerSettings">
        <DigestMethod Algorithm="http://www.w3.org/2001/04/xmlenc#sha256"/>
        <DigestValue>4sf+1AWluvbpxJKPd2Oye0vW/vjaIC4T1BxgDzXmoXg=</DigestValue>
      </Reference>
      <Reference URI="/xl/printerSettings/printerSettings979.bin?ContentType=application/vnd.openxmlformats-officedocument.spreadsheetml.printerSettings">
        <DigestMethod Algorithm="http://www.w3.org/2001/04/xmlenc#sha256"/>
        <DigestValue>+n5QTe6/grUf3JPx5J0xBRGlKRI8XimZKbgxCQVlTOM=</DigestValue>
      </Reference>
      <Reference URI="/xl/printerSettings/printerSettings98.bin?ContentType=application/vnd.openxmlformats-officedocument.spreadsheetml.printerSettings">
        <DigestMethod Algorithm="http://www.w3.org/2001/04/xmlenc#sha256"/>
        <DigestValue>QWpi6h1kHwZsH9rlpR3f3TaHSMtqC16mWcRCqaxQe9o=</DigestValue>
      </Reference>
      <Reference URI="/xl/printerSettings/printerSettings980.bin?ContentType=application/vnd.openxmlformats-officedocument.spreadsheetml.printerSettings">
        <DigestMethod Algorithm="http://www.w3.org/2001/04/xmlenc#sha256"/>
        <DigestValue>6HGumsjBk9X1CzCPpkG1pJTBdVyGv7gAJ+RWNO+yDTc=</DigestValue>
      </Reference>
      <Reference URI="/xl/printerSettings/printerSettings981.bin?ContentType=application/vnd.openxmlformats-officedocument.spreadsheetml.printerSettings">
        <DigestMethod Algorithm="http://www.w3.org/2001/04/xmlenc#sha256"/>
        <DigestValue>4sf+1AWluvbpxJKPd2Oye0vW/vjaIC4T1BxgDzXmoXg=</DigestValue>
      </Reference>
      <Reference URI="/xl/printerSettings/printerSettings982.bin?ContentType=application/vnd.openxmlformats-officedocument.spreadsheetml.printerSettings">
        <DigestMethod Algorithm="http://www.w3.org/2001/04/xmlenc#sha256"/>
        <DigestValue>4sf+1AWluvbpxJKPd2Oye0vW/vjaIC4T1BxgDzXmoXg=</DigestValue>
      </Reference>
      <Reference URI="/xl/printerSettings/printerSettings983.bin?ContentType=application/vnd.openxmlformats-officedocument.spreadsheetml.printerSettings">
        <DigestMethod Algorithm="http://www.w3.org/2001/04/xmlenc#sha256"/>
        <DigestValue>4sf+1AWluvbpxJKPd2Oye0vW/vjaIC4T1BxgDzXmoXg=</DigestValue>
      </Reference>
      <Reference URI="/xl/printerSettings/printerSettings984.bin?ContentType=application/vnd.openxmlformats-officedocument.spreadsheetml.printerSettings">
        <DigestMethod Algorithm="http://www.w3.org/2001/04/xmlenc#sha256"/>
        <DigestValue>1easXUpors9wW02Nqy5x8cLEF/3ZKBH0i2lLjO2Zsk8=</DigestValue>
      </Reference>
      <Reference URI="/xl/printerSettings/printerSettings985.bin?ContentType=application/vnd.openxmlformats-officedocument.spreadsheetml.printerSettings">
        <DigestMethod Algorithm="http://www.w3.org/2001/04/xmlenc#sha256"/>
        <DigestValue>4sf+1AWluvbpxJKPd2Oye0vW/vjaIC4T1BxgDzXmoXg=</DigestValue>
      </Reference>
      <Reference URI="/xl/printerSettings/printerSettings986.bin?ContentType=application/vnd.openxmlformats-officedocument.spreadsheetml.printerSettings">
        <DigestMethod Algorithm="http://www.w3.org/2001/04/xmlenc#sha256"/>
        <DigestValue>AOaDuHtsifCB+3mFVZaFSjZ2jbySMm3+Pey0DhdCrvo=</DigestValue>
      </Reference>
      <Reference URI="/xl/printerSettings/printerSettings987.bin?ContentType=application/vnd.openxmlformats-officedocument.spreadsheetml.printerSettings">
        <DigestMethod Algorithm="http://www.w3.org/2001/04/xmlenc#sha256"/>
        <DigestValue>AOaDuHtsifCB+3mFVZaFSjZ2jbySMm3+Pey0DhdCrvo=</DigestValue>
      </Reference>
      <Reference URI="/xl/printerSettings/printerSettings988.bin?ContentType=application/vnd.openxmlformats-officedocument.spreadsheetml.printerSettings">
        <DigestMethod Algorithm="http://www.w3.org/2001/04/xmlenc#sha256"/>
        <DigestValue>4sf+1AWluvbpxJKPd2Oye0vW/vjaIC4T1BxgDzXmoXg=</DigestValue>
      </Reference>
      <Reference URI="/xl/printerSettings/printerSettings989.bin?ContentType=application/vnd.openxmlformats-officedocument.spreadsheetml.printerSettings">
        <DigestMethod Algorithm="http://www.w3.org/2001/04/xmlenc#sha256"/>
        <DigestValue>4sf+1AWluvbpxJKPd2Oye0vW/vjaIC4T1BxgDzXmoXg=</DigestValue>
      </Reference>
      <Reference URI="/xl/printerSettings/printerSettings99.bin?ContentType=application/vnd.openxmlformats-officedocument.spreadsheetml.printerSettings">
        <DigestMethod Algorithm="http://www.w3.org/2001/04/xmlenc#sha256"/>
        <DigestValue>viChQMo/YCsPC+P6HIsCy/N6HgDYumEsrP7UdDD0cok=</DigestValue>
      </Reference>
      <Reference URI="/xl/printerSettings/printerSettings990.bin?ContentType=application/vnd.openxmlformats-officedocument.spreadsheetml.printerSettings">
        <DigestMethod Algorithm="http://www.w3.org/2001/04/xmlenc#sha256"/>
        <DigestValue>4sf+1AWluvbpxJKPd2Oye0vW/vjaIC4T1BxgDzXmoXg=</DigestValue>
      </Reference>
      <Reference URI="/xl/printerSettings/printerSettings991.bin?ContentType=application/vnd.openxmlformats-officedocument.spreadsheetml.printerSettings">
        <DigestMethod Algorithm="http://www.w3.org/2001/04/xmlenc#sha256"/>
        <DigestValue>4sf+1AWluvbpxJKPd2Oye0vW/vjaIC4T1BxgDzXmoXg=</DigestValue>
      </Reference>
      <Reference URI="/xl/printerSettings/printerSettings992.bin?ContentType=application/vnd.openxmlformats-officedocument.spreadsheetml.printerSettings">
        <DigestMethod Algorithm="http://www.w3.org/2001/04/xmlenc#sha256"/>
        <DigestValue>4sf+1AWluvbpxJKPd2Oye0vW/vjaIC4T1BxgDzXmoXg=</DigestValue>
      </Reference>
      <Reference URI="/xl/printerSettings/printerSettings993.bin?ContentType=application/vnd.openxmlformats-officedocument.spreadsheetml.printerSettings">
        <DigestMethod Algorithm="http://www.w3.org/2001/04/xmlenc#sha256"/>
        <DigestValue>AOaDuHtsifCB+3mFVZaFSjZ2jbySMm3+Pey0DhdCrvo=</DigestValue>
      </Reference>
      <Reference URI="/xl/printerSettings/printerSettings994.bin?ContentType=application/vnd.openxmlformats-officedocument.spreadsheetml.printerSettings">
        <DigestMethod Algorithm="http://www.w3.org/2001/04/xmlenc#sha256"/>
        <DigestValue>4sf+1AWluvbpxJKPd2Oye0vW/vjaIC4T1BxgDzXmoXg=</DigestValue>
      </Reference>
      <Reference URI="/xl/printerSettings/printerSettings995.bin?ContentType=application/vnd.openxmlformats-officedocument.spreadsheetml.printerSettings">
        <DigestMethod Algorithm="http://www.w3.org/2001/04/xmlenc#sha256"/>
        <DigestValue>MqlMFcdOU724y+XT0A1fb7kjq67gysaEXySjCDCzorU=</DigestValue>
      </Reference>
      <Reference URI="/xl/printerSettings/printerSettings996.bin?ContentType=application/vnd.openxmlformats-officedocument.spreadsheetml.printerSettings">
        <DigestMethod Algorithm="http://www.w3.org/2001/04/xmlenc#sha256"/>
        <DigestValue>4sf+1AWluvbpxJKPd2Oye0vW/vjaIC4T1BxgDzXmoXg=</DigestValue>
      </Reference>
      <Reference URI="/xl/printerSettings/printerSettings997.bin?ContentType=application/vnd.openxmlformats-officedocument.spreadsheetml.printerSettings">
        <DigestMethod Algorithm="http://www.w3.org/2001/04/xmlenc#sha256"/>
        <DigestValue>4sf+1AWluvbpxJKPd2Oye0vW/vjaIC4T1BxgDzXmoXg=</DigestValue>
      </Reference>
      <Reference URI="/xl/printerSettings/printerSettings998.bin?ContentType=application/vnd.openxmlformats-officedocument.spreadsheetml.printerSettings">
        <DigestMethod Algorithm="http://www.w3.org/2001/04/xmlenc#sha256"/>
        <DigestValue>6HGumsjBk9X1CzCPpkG1pJTBdVyGv7gAJ+RWNO+yDTc=</DigestValue>
      </Reference>
      <Reference URI="/xl/printerSettings/printerSettings999.bin?ContentType=application/vnd.openxmlformats-officedocument.spreadsheetml.printerSettings">
        <DigestMethod Algorithm="http://www.w3.org/2001/04/xmlenc#sha256"/>
        <DigestValue>+n5QTe6/grUf3JPx5J0xBRGlKRI8XimZKbgxCQVlTOM=</DigestValue>
      </Reference>
      <Reference URI="/xl/sharedStrings.xml?ContentType=application/vnd.openxmlformats-officedocument.spreadsheetml.sharedStrings+xml">
        <DigestMethod Algorithm="http://www.w3.org/2001/04/xmlenc#sha256"/>
        <DigestValue>dxnzn23Mbu2c/cPHSq1TWSt+KIPgbt7PjzwAENwJoTI=</DigestValue>
      </Reference>
      <Reference URI="/xl/styles.xml?ContentType=application/vnd.openxmlformats-officedocument.spreadsheetml.styles+xml">
        <DigestMethod Algorithm="http://www.w3.org/2001/04/xmlenc#sha256"/>
        <DigestValue>YiAcedptA0apEVGEM68uBJ81460sGwOCl2uzo5uS49o=</DigestValue>
      </Reference>
      <Reference URI="/xl/theme/theme1.xml?ContentType=application/vnd.openxmlformats-officedocument.theme+xml">
        <DigestMethod Algorithm="http://www.w3.org/2001/04/xmlenc#sha256"/>
        <DigestValue>oN9UzXxQfkhQYaC6PedQPrgfbfqMxwHuRHhDm98m37s=</DigestValue>
      </Reference>
      <Reference URI="/xl/workbook.xml?ContentType=application/vnd.openxmlformats-officedocument.spreadsheetml.sheet.main+xml">
        <DigestMethod Algorithm="http://www.w3.org/2001/04/xmlenc#sha256"/>
        <DigestValue>uX+KlBPoGF9ue9U/mYMQm8HSJtH9OiRzDLONaXas6X4=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sDj/to/eTOPYyQ3kLD7zfvCtTan+cWvv8ifWQYWxhFo=</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IHi/G+SKqHFuPFsuIw0iUIWSf3L0Ufp99bbDU2fVt9o=</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dYMLA7TLwyYXaBGjtIGUSmHsTmqPWluIpI0lfRTwkUA=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nWnxoDUSgos0nO2iwOGQHJt5Kx3Cm9a0btXCcBb9x+M=</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sCXgYsKNb0Cb16eEYqhoqZyAtvdJAlVxP6mt9/c6GRA=</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Transform>
          <Transform Algorithm="http://www.w3.org/TR/2001/REC-xml-c14n-20010315"/>
        </Transforms>
        <DigestMethod Algorithm="http://www.w3.org/2001/04/xmlenc#sha256"/>
        <DigestValue>kAcEkS69I3MaUr2V0HHUxyJ4sKO3EUTvuYBOrEz8JqQ=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Transform>
          <Transform Algorithm="http://www.w3.org/TR/2001/REC-xml-c14n-20010315"/>
        </Transforms>
        <DigestMethod Algorithm="http://www.w3.org/2001/04/xmlenc#sha256"/>
        <DigestValue>kR+puFQdurpxMMXfzxBVVux4b5QNC3EnwBqSJMYHIII=</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Transform>
          <Transform Algorithm="http://www.w3.org/TR/2001/REC-xml-c14n-20010315"/>
        </Transforms>
        <DigestMethod Algorithm="http://www.w3.org/2001/04/xmlenc#sha256"/>
        <DigestValue>Geeqs+4Q9ILUfWQzW00s8zJOdeMM9O2su8qkpIVKeYA=</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Transform>
          <Transform Algorithm="http://www.w3.org/TR/2001/REC-xml-c14n-20010315"/>
        </Transforms>
        <DigestMethod Algorithm="http://www.w3.org/2001/04/xmlenc#sha256"/>
        <DigestValue>nFDQ2tFG6kePZhg8RwtdjY3XxH6FghbKXOd7E3W/SWs=</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Transform>
          <Transform Algorithm="http://www.w3.org/TR/2001/REC-xml-c14n-20010315"/>
        </Transforms>
        <DigestMethod Algorithm="http://www.w3.org/2001/04/xmlenc#sha256"/>
        <DigestValue>WjuVRdDNbmisp9wh6foaNcveniw8AoTv2lVmWov9/1I=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Transform>
          <Transform Algorithm="http://www.w3.org/TR/2001/REC-xml-c14n-20010315"/>
        </Transforms>
        <DigestMethod Algorithm="http://www.w3.org/2001/04/xmlenc#sha256"/>
        <DigestValue>EP7L99bgayyW+D+TpgNADjTyZUaSMpoZJqwImUP6NC0=</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Transform>
          <Transform Algorithm="http://www.w3.org/TR/2001/REC-xml-c14n-20010315"/>
        </Transforms>
        <DigestMethod Algorithm="http://www.w3.org/2001/04/xmlenc#sha256"/>
        <DigestValue>+fRq67OK6cyFccEGjap0Oo/4FMcSngyaGFqPxB0tsCA=</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HnP7cdMhJVmAYbWveRx85OLYm1yUGpM3XH5pl+J8FWQ=</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dgqqJq+2MH+sNU0C7Ibz6UPCPBSi6wASIYrRVS4Jn1A=</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U697BH0/dXK4y4bbN17Nxfpu5k/001l2b8MUhoDpIOU=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cVjmIIwwgDQ21XFVI+tmgYH5ATK4n8bA2U7cfR18MM8=</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4/duvW7/DMaPeIQBIaCTjuTqdFeSNQcU74RK4Usaqxk=</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N7KUMWVK0X1T7a7oU10uBT6gRphM0VdrUCLtvA1TRSY=</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ugsqCBEhYvDzHh/ZW3cjYGm5pHWNFwiALiqL0jWYhYk=</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iL5u/K4oJ9wp6+J1NpLVt98T+R8ci0KUi1bIuJyRTk8=</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fek35Y8/mQ6eHCP4OkRCkZZjA+oolovCD3g6JTJh7VY=</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V4jP+zMk3H5TH2cnw3gztv49YX4Eh9ZJTfhX0a4l4Co=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Transform>
          <Transform Algorithm="http://www.w3.org/TR/2001/REC-xml-c14n-20010315"/>
        </Transforms>
        <DigestMethod Algorithm="http://www.w3.org/2001/04/xmlenc#sha256"/>
        <DigestValue>HGgn4v6zA/m3RFd6nrPYibZY/Nmug/SMYQFFTEnbZHo=</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T4r73VLj0wZvQ6MMNMysON1tnXXoDeS0DFse3G9Slq0=</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OYDhlzjelXku8BmkkRhQu0rdKiG8P6mbDk53FB7pv2k=</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ATchfRjuXSPouFu6PZZMdkFLlh0q9d8MxrO61y8TUPY=</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cjLjICRu+JC/1KwnwOZ6fE5zGkOvPSsgB1qWm0bNeKw=</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Transform>
          <Transform Algorithm="http://www.w3.org/TR/2001/REC-xml-c14n-20010315"/>
        </Transforms>
        <DigestMethod Algorithm="http://www.w3.org/2001/04/xmlenc#sha256"/>
        <DigestValue>QOucvsdjQccuChVTsevRmRfsl+44H68pfvJ1Zvc9QpI=</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Transform>
          <Transform Algorithm="http://www.w3.org/TR/2001/REC-xml-c14n-20010315"/>
        </Transforms>
        <DigestMethod Algorithm="http://www.w3.org/2001/04/xmlenc#sha256"/>
        <DigestValue>ZxXOSWVUMP5HPFSPinXTpe6u9U4xHLg4xVNWmBbap3I=</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jsC2vfKykkP2A8t3/S8GI2AKaTiaYDiKlooW1UMmYPE=</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OAX93FrP/IQBzskVl3rp4zRBN6s9F4JThMLErhWMFxc=</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HgrHE+5CyDSxq3mS+j7l976Oafp6wiuiktIJG/tr5bg=</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vk3zf1Sh5DjRbg/kG+aHD1htUBLdfwlTU7vsTYcl8UQ=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Ti+mZ1tVQsNWkoe1cDm5YniA/3ezhlkjmY+VSbtvlmI=</DigestValue>
      </Reference>
      <Reference URI="/xl/worksheets/_rels/sheet40.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Transform>
          <Transform Algorithm="http://www.w3.org/TR/2001/REC-xml-c14n-20010315"/>
        </Transforms>
        <DigestMethod Algorithm="http://www.w3.org/2001/04/xmlenc#sha256"/>
        <DigestValue>cxk7fxxMjsjJR39t3b3k+GJkWDJsbiqbMqsWj1IjAvE=</DigestValue>
      </Reference>
      <Reference URI="/xl/worksheets/_rels/sheet4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H4yj39wRRqMF9bW0RQwCRdzSpZpE74xwuAAzK9Ca57g=</DigestValue>
      </Reference>
      <Reference URI="/xl/worksheets/_rels/sheet4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YSaxvU91Aiep+GE+/nZic9b13itDjZUozy1tFdx5Xuk=</DigestValue>
      </Reference>
      <Reference URI="/xl/worksheets/_rels/sheet43.xml.rels?ContentType=application/vnd.openxmlformats-package.relationships+xml">
        <Transforms>
          <Transform Algorithm="http://schemas.openxmlformats.org/package/2006/RelationshipTransform">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Di/oI72YcgpA8gExc7foQJ62E4ir4T2KC7XcmNosGo4=</DigestValue>
      </Reference>
      <Reference URI="/xl/worksheets/_rels/sheet44.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CJS856Ia7BC2GShyJNsrV1H9YDOtcbJ58zkKrVYqYsw=</DigestValue>
      </Reference>
      <Reference URI="/xl/worksheets/_rels/sheet45.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Transform>
          <Transform Algorithm="http://www.w3.org/TR/2001/REC-xml-c14n-20010315"/>
        </Transforms>
        <DigestMethod Algorithm="http://www.w3.org/2001/04/xmlenc#sha256"/>
        <DigestValue>rp+2RpTWSYpdNd0mTvqSCB9iPB7+nKw4yP7Bl0kf4ms=</DigestValue>
      </Reference>
      <Reference URI="/xl/worksheets/_rels/sheet46.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qjHz0ENO1HAUbSgoXi2uyOQ03fIeHk+MTdID+ack4mY=</DigestValue>
      </Reference>
      <Reference URI="/xl/worksheets/_rels/sheet47.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7GGUqJZB+eY7MYpxxsX2b6azW1UoYscmtXtRGQO0zvE=</DigestValue>
      </Reference>
      <Reference URI="/xl/worksheets/_rels/sheet48.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YDF9GbOoOa5O6USWk5rjA0fYhlqS51ayYPNQLc7VL+o=</DigestValue>
      </Reference>
      <Reference URI="/xl/worksheets/_rels/sheet49.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Transform>
          <Transform Algorithm="http://www.w3.org/TR/2001/REC-xml-c14n-20010315"/>
        </Transforms>
        <DigestMethod Algorithm="http://www.w3.org/2001/04/xmlenc#sha256"/>
        <DigestValue>3pyxqn/LhmZ62ke6fIHXa/xaXgFi5ao0/88X5vpTAQQ=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Cg0SINdz+my6j3F/DNV6o3Drz/AkU+gBN+XINMgE5zg=</DigestValue>
      </Reference>
      <Reference URI="/xl/worksheets/_rels/sheet50.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J7UYa4IVpMzdSPnAgV3C9uutEJSehkxc54ZK9K2KWN8=</DigestValue>
      </Reference>
      <Reference URI="/xl/worksheets/_rels/sheet51.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6TLz22MaUSCw5/y64scK7QUAwubM1Y61i418zflPjQk=</DigestValue>
      </Reference>
      <Reference URI="/xl/worksheets/_rels/sheet52.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22sZIdiMNUe/WDbwrNRpLf1YLKcs8pl92rVk8sAEjPU=</DigestValue>
      </Reference>
      <Reference URI="/xl/worksheets/_rels/sheet53.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vXYoBKPrJ5Svs3tF1fzDjynp3IfaWY+8dQYNYgzXb4s=</DigestValue>
      </Reference>
      <Reference URI="/xl/worksheets/_rels/sheet54.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jh5PRga2rZI7zT11bU7oZde33TuZm1Og/qJjxZu7hwI=</DigestValue>
      </Reference>
      <Reference URI="/xl/worksheets/_rels/sheet55.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baAbdO6Lj+VRt5PXq+nd8Grk2jSmSKToRLHzhv7B0Z4=</DigestValue>
      </Reference>
      <Reference URI="/xl/worksheets/_rels/sheet5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oCgT9FWvl7hwyNgej0+pweIr1ByivjCp2Djev6cSkdc=</DigestValue>
      </Reference>
      <Reference URI="/xl/worksheets/_rels/sheet57.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8ILPm6gbY7JWtLo0SJuHOaL5LAn8tp9/tA1sEc+rCbA=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53WgOLHH/Ym0cmA6AGbbkZVfU35WvowKgnFUuho/id8=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7YZtR6qJqpuyVRJf2tZWjPBrnCO98/QEmBCzebo9Wz0=</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5ZMHQhOMVUOhcnixn/KmK85DqZvxmfeHIYusYNb2E0s=</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qkmYY/U6dnZmK0sJFcRt6o6I7gETGHEHfCsnlB3VEqQ=</DigestValue>
      </Reference>
      <Reference URI="/xl/worksheets/sheet1.xml?ContentType=application/vnd.openxmlformats-officedocument.spreadsheetml.worksheet+xml">
        <DigestMethod Algorithm="http://www.w3.org/2001/04/xmlenc#sha256"/>
        <DigestValue>joZY6/ZtUVl6nn3R7JL5LXOI/1edtI7hr1nFI97qSA0=</DigestValue>
      </Reference>
      <Reference URI="/xl/worksheets/sheet10.xml?ContentType=application/vnd.openxmlformats-officedocument.spreadsheetml.worksheet+xml">
        <DigestMethod Algorithm="http://www.w3.org/2001/04/xmlenc#sha256"/>
        <DigestValue>yZ19iKvx5m6GMysny5YVpg9lZVoDmsBs6OpuS5kqrjw=</DigestValue>
      </Reference>
      <Reference URI="/xl/worksheets/sheet11.xml?ContentType=application/vnd.openxmlformats-officedocument.spreadsheetml.worksheet+xml">
        <DigestMethod Algorithm="http://www.w3.org/2001/04/xmlenc#sha256"/>
        <DigestValue>7UiOiDHfLYBUuQiy5T2ieM2ZYNJCmc18jfqS7xu+FRs=</DigestValue>
      </Reference>
      <Reference URI="/xl/worksheets/sheet12.xml?ContentType=application/vnd.openxmlformats-officedocument.spreadsheetml.worksheet+xml">
        <DigestMethod Algorithm="http://www.w3.org/2001/04/xmlenc#sha256"/>
        <DigestValue>pBY8PaPLu5wJjE2b/hJqRlPIDGvkYtgaQcqbJOEyOG8=</DigestValue>
      </Reference>
      <Reference URI="/xl/worksheets/sheet13.xml?ContentType=application/vnd.openxmlformats-officedocument.spreadsheetml.worksheet+xml">
        <DigestMethod Algorithm="http://www.w3.org/2001/04/xmlenc#sha256"/>
        <DigestValue>bkHu00J+pLbBsEv31t3MBHyy9fOdU79J0aIrLvkmclk=</DigestValue>
      </Reference>
      <Reference URI="/xl/worksheets/sheet14.xml?ContentType=application/vnd.openxmlformats-officedocument.spreadsheetml.worksheet+xml">
        <DigestMethod Algorithm="http://www.w3.org/2001/04/xmlenc#sha256"/>
        <DigestValue>8FI9fgYrtLLDT4UauYc6B739DvmBM+udFTjukl9TNIc=</DigestValue>
      </Reference>
      <Reference URI="/xl/worksheets/sheet15.xml?ContentType=application/vnd.openxmlformats-officedocument.spreadsheetml.worksheet+xml">
        <DigestMethod Algorithm="http://www.w3.org/2001/04/xmlenc#sha256"/>
        <DigestValue>eSaZEDh0EAfFx7tRETcJxCVpaRaI/Zf0MW9nFww3OPc=</DigestValue>
      </Reference>
      <Reference URI="/xl/worksheets/sheet16.xml?ContentType=application/vnd.openxmlformats-officedocument.spreadsheetml.worksheet+xml">
        <DigestMethod Algorithm="http://www.w3.org/2001/04/xmlenc#sha256"/>
        <DigestValue>J2lO4a41vK06nVbwga2UKrHjigLNqaBb5GatynuWnFk=</DigestValue>
      </Reference>
      <Reference URI="/xl/worksheets/sheet17.xml?ContentType=application/vnd.openxmlformats-officedocument.spreadsheetml.worksheet+xml">
        <DigestMethod Algorithm="http://www.w3.org/2001/04/xmlenc#sha256"/>
        <DigestValue>T64lbcehVz+dpSE+FefTM7KCUFfUNwnrq8Vp8tL0rg8=</DigestValue>
      </Reference>
      <Reference URI="/xl/worksheets/sheet18.xml?ContentType=application/vnd.openxmlformats-officedocument.spreadsheetml.worksheet+xml">
        <DigestMethod Algorithm="http://www.w3.org/2001/04/xmlenc#sha256"/>
        <DigestValue>LySWuRG69sJ+mXo1QGu4lkW3gmx1y4s5gM1vKEaNVDQ=</DigestValue>
      </Reference>
      <Reference URI="/xl/worksheets/sheet19.xml?ContentType=application/vnd.openxmlformats-officedocument.spreadsheetml.worksheet+xml">
        <DigestMethod Algorithm="http://www.w3.org/2001/04/xmlenc#sha256"/>
        <DigestValue>5dxrGKXtO66kU7hDdNXjvBMaL5pSFpE0dQ9x35Gu+vI=</DigestValue>
      </Reference>
      <Reference URI="/xl/worksheets/sheet2.xml?ContentType=application/vnd.openxmlformats-officedocument.spreadsheetml.worksheet+xml">
        <DigestMethod Algorithm="http://www.w3.org/2001/04/xmlenc#sha256"/>
        <DigestValue>5JwPAwFnAw5B3lPBjYy4wD2HfzOI/AkqCdlJcucGUUI=</DigestValue>
      </Reference>
      <Reference URI="/xl/worksheets/sheet20.xml?ContentType=application/vnd.openxmlformats-officedocument.spreadsheetml.worksheet+xml">
        <DigestMethod Algorithm="http://www.w3.org/2001/04/xmlenc#sha256"/>
        <DigestValue>ExWoqfGNr2stgkV3PH/AWB4SgKdBMSk9Zu8sKW1dWpo=</DigestValue>
      </Reference>
      <Reference URI="/xl/worksheets/sheet21.xml?ContentType=application/vnd.openxmlformats-officedocument.spreadsheetml.worksheet+xml">
        <DigestMethod Algorithm="http://www.w3.org/2001/04/xmlenc#sha256"/>
        <DigestValue>ibBDDQdDyZEK/p+EhZfF2eNWf5D4/CZsfvSx8WejAMg=</DigestValue>
      </Reference>
      <Reference URI="/xl/worksheets/sheet22.xml?ContentType=application/vnd.openxmlformats-officedocument.spreadsheetml.worksheet+xml">
        <DigestMethod Algorithm="http://www.w3.org/2001/04/xmlenc#sha256"/>
        <DigestValue>THEPP3QC+bx0TfMRfnnag+5O7dJ6xU8hxvdQcOxVUck=</DigestValue>
      </Reference>
      <Reference URI="/xl/worksheets/sheet23.xml?ContentType=application/vnd.openxmlformats-officedocument.spreadsheetml.worksheet+xml">
        <DigestMethod Algorithm="http://www.w3.org/2001/04/xmlenc#sha256"/>
        <DigestValue>kKe6IgfvY8ien4LxczuID3kwtg4HwZDxkYMIFuEvGMg=</DigestValue>
      </Reference>
      <Reference URI="/xl/worksheets/sheet24.xml?ContentType=application/vnd.openxmlformats-officedocument.spreadsheetml.worksheet+xml">
        <DigestMethod Algorithm="http://www.w3.org/2001/04/xmlenc#sha256"/>
        <DigestValue>JwUf4/nT5c8S9i2R55PGmKwlILDHvWqHRBTB+U0Xz10=</DigestValue>
      </Reference>
      <Reference URI="/xl/worksheets/sheet25.xml?ContentType=application/vnd.openxmlformats-officedocument.spreadsheetml.worksheet+xml">
        <DigestMethod Algorithm="http://www.w3.org/2001/04/xmlenc#sha256"/>
        <DigestValue>wHKPGUODGDgM1hNyX8/qJ4FL21IkQP4Dur/CAf259wE=</DigestValue>
      </Reference>
      <Reference URI="/xl/worksheets/sheet26.xml?ContentType=application/vnd.openxmlformats-officedocument.spreadsheetml.worksheet+xml">
        <DigestMethod Algorithm="http://www.w3.org/2001/04/xmlenc#sha256"/>
        <DigestValue>JoiyB+FyTH6IwvB5tk6eUembKUcysQ51sdnqXBfUlVA=</DigestValue>
      </Reference>
      <Reference URI="/xl/worksheets/sheet27.xml?ContentType=application/vnd.openxmlformats-officedocument.spreadsheetml.worksheet+xml">
        <DigestMethod Algorithm="http://www.w3.org/2001/04/xmlenc#sha256"/>
        <DigestValue>pzYLUShlEunX+7KgklaFoezPSi7Ahf6eLrqIvzcAa3E=</DigestValue>
      </Reference>
      <Reference URI="/xl/worksheets/sheet28.xml?ContentType=application/vnd.openxmlformats-officedocument.spreadsheetml.worksheet+xml">
        <DigestMethod Algorithm="http://www.w3.org/2001/04/xmlenc#sha256"/>
        <DigestValue>9Acb6a6nzVGvNmZ00eWUDo07hkf4MUt0hB5Es2f0zdo=</DigestValue>
      </Reference>
      <Reference URI="/xl/worksheets/sheet29.xml?ContentType=application/vnd.openxmlformats-officedocument.spreadsheetml.worksheet+xml">
        <DigestMethod Algorithm="http://www.w3.org/2001/04/xmlenc#sha256"/>
        <DigestValue>E+F1148Y7oegrl+ldgblGt4oE8HrR6syry5Gw+G8fDo=</DigestValue>
      </Reference>
      <Reference URI="/xl/worksheets/sheet3.xml?ContentType=application/vnd.openxmlformats-officedocument.spreadsheetml.worksheet+xml">
        <DigestMethod Algorithm="http://www.w3.org/2001/04/xmlenc#sha256"/>
        <DigestValue>D4YtisdcviZichf7775tWhEYyh67wbR8k0GszF7ulIM=</DigestValue>
      </Reference>
      <Reference URI="/xl/worksheets/sheet30.xml?ContentType=application/vnd.openxmlformats-officedocument.spreadsheetml.worksheet+xml">
        <DigestMethod Algorithm="http://www.w3.org/2001/04/xmlenc#sha256"/>
        <DigestValue>XmdgJKFVu0ivHqi02kivzNElhB5NqKt9ZSfijKXlIVk=</DigestValue>
      </Reference>
      <Reference URI="/xl/worksheets/sheet31.xml?ContentType=application/vnd.openxmlformats-officedocument.spreadsheetml.worksheet+xml">
        <DigestMethod Algorithm="http://www.w3.org/2001/04/xmlenc#sha256"/>
        <DigestValue>MUcBUTbt8qVmtuGNgi2DM7sbAUM0r8n1yZrbFFJjkbI=</DigestValue>
      </Reference>
      <Reference URI="/xl/worksheets/sheet32.xml?ContentType=application/vnd.openxmlformats-officedocument.spreadsheetml.worksheet+xml">
        <DigestMethod Algorithm="http://www.w3.org/2001/04/xmlenc#sha256"/>
        <DigestValue>gydGCL3NT4T50iG43uh65+abb78S4T4p8MkDGIxpDtc=</DigestValue>
      </Reference>
      <Reference URI="/xl/worksheets/sheet33.xml?ContentType=application/vnd.openxmlformats-officedocument.spreadsheetml.worksheet+xml">
        <DigestMethod Algorithm="http://www.w3.org/2001/04/xmlenc#sha256"/>
        <DigestValue>/t9yUhe0UAAU+S0MYnZzwcZSxx6WXuOSSFL6hvQSw5s=</DigestValue>
      </Reference>
      <Reference URI="/xl/worksheets/sheet34.xml?ContentType=application/vnd.openxmlformats-officedocument.spreadsheetml.worksheet+xml">
        <DigestMethod Algorithm="http://www.w3.org/2001/04/xmlenc#sha256"/>
        <DigestValue>gkRyVrxTB7W0aKXMz10z5Ac4qx3JjDbcXNyUMUeUxTI=</DigestValue>
      </Reference>
      <Reference URI="/xl/worksheets/sheet35.xml?ContentType=application/vnd.openxmlformats-officedocument.spreadsheetml.worksheet+xml">
        <DigestMethod Algorithm="http://www.w3.org/2001/04/xmlenc#sha256"/>
        <DigestValue>qYqmIueg7yGrfBtm/IdhhJcKLdIjGaDUlGEBA7hhchs=</DigestValue>
      </Reference>
      <Reference URI="/xl/worksheets/sheet36.xml?ContentType=application/vnd.openxmlformats-officedocument.spreadsheetml.worksheet+xml">
        <DigestMethod Algorithm="http://www.w3.org/2001/04/xmlenc#sha256"/>
        <DigestValue>CKvu83FUz4MKPNJVZ2NUF6iKW/pdIvdgwgkaHXr+pto=</DigestValue>
      </Reference>
      <Reference URI="/xl/worksheets/sheet37.xml?ContentType=application/vnd.openxmlformats-officedocument.spreadsheetml.worksheet+xml">
        <DigestMethod Algorithm="http://www.w3.org/2001/04/xmlenc#sha256"/>
        <DigestValue>AiqmQJYEnMMDAyJx6VaEOW2Fa+925pbaGIelqaagjhs=</DigestValue>
      </Reference>
      <Reference URI="/xl/worksheets/sheet38.xml?ContentType=application/vnd.openxmlformats-officedocument.spreadsheetml.worksheet+xml">
        <DigestMethod Algorithm="http://www.w3.org/2001/04/xmlenc#sha256"/>
        <DigestValue>BzP6EzcraD1/DMEdohHm7bw9acMmFa+swZbV0TyT80A=</DigestValue>
      </Reference>
      <Reference URI="/xl/worksheets/sheet39.xml?ContentType=application/vnd.openxmlformats-officedocument.spreadsheetml.worksheet+xml">
        <DigestMethod Algorithm="http://www.w3.org/2001/04/xmlenc#sha256"/>
        <DigestValue>kc7OJ01TjufdQ54xE31UaqBfVbzPrYoaTvu1s+QgU1U=</DigestValue>
      </Reference>
      <Reference URI="/xl/worksheets/sheet4.xml?ContentType=application/vnd.openxmlformats-officedocument.spreadsheetml.worksheet+xml">
        <DigestMethod Algorithm="http://www.w3.org/2001/04/xmlenc#sha256"/>
        <DigestValue>9F7qn/6abumbMNu2VzfKQBCMhJhQKMKAelA+47rq+98=</DigestValue>
      </Reference>
      <Reference URI="/xl/worksheets/sheet40.xml?ContentType=application/vnd.openxmlformats-officedocument.spreadsheetml.worksheet+xml">
        <DigestMethod Algorithm="http://www.w3.org/2001/04/xmlenc#sha256"/>
        <DigestValue>DS1PrlL4GMv1BogqcYYKUOEw6i/OD2srQl9pN/nTP6E=</DigestValue>
      </Reference>
      <Reference URI="/xl/worksheets/sheet41.xml?ContentType=application/vnd.openxmlformats-officedocument.spreadsheetml.worksheet+xml">
        <DigestMethod Algorithm="http://www.w3.org/2001/04/xmlenc#sha256"/>
        <DigestValue>D7mWw1lAiuFxlW5ApAZdmyMrK+Qq9igzhWR+yFScw5k=</DigestValue>
      </Reference>
      <Reference URI="/xl/worksheets/sheet42.xml?ContentType=application/vnd.openxmlformats-officedocument.spreadsheetml.worksheet+xml">
        <DigestMethod Algorithm="http://www.w3.org/2001/04/xmlenc#sha256"/>
        <DigestValue>HfWUHVqeQ9D7sNyx1IbPihe2aORfw1gziDx7IkU3E60=</DigestValue>
      </Reference>
      <Reference URI="/xl/worksheets/sheet43.xml?ContentType=application/vnd.openxmlformats-officedocument.spreadsheetml.worksheet+xml">
        <DigestMethod Algorithm="http://www.w3.org/2001/04/xmlenc#sha256"/>
        <DigestValue>42Sum2P8KZ3GBZCi5yxeAiLOSPUyvNdv0z7V1m+jGrk=</DigestValue>
      </Reference>
      <Reference URI="/xl/worksheets/sheet44.xml?ContentType=application/vnd.openxmlformats-officedocument.spreadsheetml.worksheet+xml">
        <DigestMethod Algorithm="http://www.w3.org/2001/04/xmlenc#sha256"/>
        <DigestValue>Hl7cPe6Z+tWRVamHndLvDWi2en7W2XSmOlvHd12qAHM=</DigestValue>
      </Reference>
      <Reference URI="/xl/worksheets/sheet45.xml?ContentType=application/vnd.openxmlformats-officedocument.spreadsheetml.worksheet+xml">
        <DigestMethod Algorithm="http://www.w3.org/2001/04/xmlenc#sha256"/>
        <DigestValue>QhfhspLAtpOhQrjncs7sx2o9qLe2IleE/7lELCnR2P8=</DigestValue>
      </Reference>
      <Reference URI="/xl/worksheets/sheet46.xml?ContentType=application/vnd.openxmlformats-officedocument.spreadsheetml.worksheet+xml">
        <DigestMethod Algorithm="http://www.w3.org/2001/04/xmlenc#sha256"/>
        <DigestValue>nm2JJ6QZplx0++dQ1+APasSiNaDY+24pYKysZoQVEck=</DigestValue>
      </Reference>
      <Reference URI="/xl/worksheets/sheet47.xml?ContentType=application/vnd.openxmlformats-officedocument.spreadsheetml.worksheet+xml">
        <DigestMethod Algorithm="http://www.w3.org/2001/04/xmlenc#sha256"/>
        <DigestValue>8SFXme9Mev8lygmApsJNNIPvvbPkayDVXo1NzrNwXe0=</DigestValue>
      </Reference>
      <Reference URI="/xl/worksheets/sheet48.xml?ContentType=application/vnd.openxmlformats-officedocument.spreadsheetml.worksheet+xml">
        <DigestMethod Algorithm="http://www.w3.org/2001/04/xmlenc#sha256"/>
        <DigestValue>Ja6hzBnsXQ4edktvUYMurOK+7r2Uc+sA0e91xFrncgc=</DigestValue>
      </Reference>
      <Reference URI="/xl/worksheets/sheet49.xml?ContentType=application/vnd.openxmlformats-officedocument.spreadsheetml.worksheet+xml">
        <DigestMethod Algorithm="http://www.w3.org/2001/04/xmlenc#sha256"/>
        <DigestValue>QXujaVi1STxre3kQoDRZCguogYbnFwoe4Hb08bjX+cU=</DigestValue>
      </Reference>
      <Reference URI="/xl/worksheets/sheet5.xml?ContentType=application/vnd.openxmlformats-officedocument.spreadsheetml.worksheet+xml">
        <DigestMethod Algorithm="http://www.w3.org/2001/04/xmlenc#sha256"/>
        <DigestValue>SliOTNU63Z1+U0teu0TkGlMg7iRxQCB0gxq5j1EuCCk=</DigestValue>
      </Reference>
      <Reference URI="/xl/worksheets/sheet50.xml?ContentType=application/vnd.openxmlformats-officedocument.spreadsheetml.worksheet+xml">
        <DigestMethod Algorithm="http://www.w3.org/2001/04/xmlenc#sha256"/>
        <DigestValue>u2JJzJ+OBuqt2fLWa8ZNZeHF65kIseZVkUSAhkt5WRU=</DigestValue>
      </Reference>
      <Reference URI="/xl/worksheets/sheet51.xml?ContentType=application/vnd.openxmlformats-officedocument.spreadsheetml.worksheet+xml">
        <DigestMethod Algorithm="http://www.w3.org/2001/04/xmlenc#sha256"/>
        <DigestValue>vt5tUHUW7NsuoCMPIzyzEWySMlUNyEnJYj7MlVCOpJQ=</DigestValue>
      </Reference>
      <Reference URI="/xl/worksheets/sheet52.xml?ContentType=application/vnd.openxmlformats-officedocument.spreadsheetml.worksheet+xml">
        <DigestMethod Algorithm="http://www.w3.org/2001/04/xmlenc#sha256"/>
        <DigestValue>3BQE5jlrj01CG5bN8iWoBUlFGbNzkkr2kfH0OfjsUE4=</DigestValue>
      </Reference>
      <Reference URI="/xl/worksheets/sheet53.xml?ContentType=application/vnd.openxmlformats-officedocument.spreadsheetml.worksheet+xml">
        <DigestMethod Algorithm="http://www.w3.org/2001/04/xmlenc#sha256"/>
        <DigestValue>WruQfho9q3aV7eG7bx287C88oxkaESm2Gvmo4wMQKnU=</DigestValue>
      </Reference>
      <Reference URI="/xl/worksheets/sheet54.xml?ContentType=application/vnd.openxmlformats-officedocument.spreadsheetml.worksheet+xml">
        <DigestMethod Algorithm="http://www.w3.org/2001/04/xmlenc#sha256"/>
        <DigestValue>ftnyq0wPYMU3GUSRjzLY1wyCmvbmsM9hkBvEmP+b7JA=</DigestValue>
      </Reference>
      <Reference URI="/xl/worksheets/sheet55.xml?ContentType=application/vnd.openxmlformats-officedocument.spreadsheetml.worksheet+xml">
        <DigestMethod Algorithm="http://www.w3.org/2001/04/xmlenc#sha256"/>
        <DigestValue>jI1muVXvL+6ReFMVYUH5gAMs0dK0JJQEP8+ubpETGG4=</DigestValue>
      </Reference>
      <Reference URI="/xl/worksheets/sheet56.xml?ContentType=application/vnd.openxmlformats-officedocument.spreadsheetml.worksheet+xml">
        <DigestMethod Algorithm="http://www.w3.org/2001/04/xmlenc#sha256"/>
        <DigestValue>9GyVulDXM7W0Y0S9lw2021cOsl3PmbXW1V60avCKgI8=</DigestValue>
      </Reference>
      <Reference URI="/xl/worksheets/sheet57.xml?ContentType=application/vnd.openxmlformats-officedocument.spreadsheetml.worksheet+xml">
        <DigestMethod Algorithm="http://www.w3.org/2001/04/xmlenc#sha256"/>
        <DigestValue>qJGOMz+T27xmwgZr5zRy1IyaIT48KaJSlUnTOi66O4M=</DigestValue>
      </Reference>
      <Reference URI="/xl/worksheets/sheet6.xml?ContentType=application/vnd.openxmlformats-officedocument.spreadsheetml.worksheet+xml">
        <DigestMethod Algorithm="http://www.w3.org/2001/04/xmlenc#sha256"/>
        <DigestValue>znjGDTj4ZOOpgXmUkYA+ujRGchq8oF1SP7IrXnfpYc4=</DigestValue>
      </Reference>
      <Reference URI="/xl/worksheets/sheet7.xml?ContentType=application/vnd.openxmlformats-officedocument.spreadsheetml.worksheet+xml">
        <DigestMethod Algorithm="http://www.w3.org/2001/04/xmlenc#sha256"/>
        <DigestValue>qpVUWhNh4pOM/HBzoqMHcoU8M2fgnidvFovxoiLS9L0=</DigestValue>
      </Reference>
      <Reference URI="/xl/worksheets/sheet8.xml?ContentType=application/vnd.openxmlformats-officedocument.spreadsheetml.worksheet+xml">
        <DigestMethod Algorithm="http://www.w3.org/2001/04/xmlenc#sha256"/>
        <DigestValue>K3z+j52iZ4vKvQE0BpFYcArBjES+rxHPng9JVYdUld0=</DigestValue>
      </Reference>
      <Reference URI="/xl/worksheets/sheet9.xml?ContentType=application/vnd.openxmlformats-officedocument.spreadsheetml.worksheet+xml">
        <DigestMethod Algorithm="http://www.w3.org/2001/04/xmlenc#sha256"/>
        <DigestValue>OTnkcmlX/itWDRmF1T+21Iuujhn9wlHXy9Jr6DON+e8=</DigestValue>
      </Reference>
    </Manifest>
    <SignatureProperties>
      <SignatureProperty Id="idSignatureTime" Target="#idPackageSignature">
        <mdssi:SignatureTime xmlns:mdssi="http://schemas.openxmlformats.org/package/2006/digital-signature">
          <mdssi:Format>YYYY-MM-DDThh:mm:ssTZD</mdssi:Format>
          <mdssi:Value>2025-10-30T13:06:53Z</mdssi:Value>
        </mdssi:SignatureTime>
      </SignatureProperty>
    </SignatureProperties>
  </Object>
  <Object Id="idOfficeObject">
    <SignatureProperties>
      <SignatureProperty Id="idOfficeV1Details" Target="#idPackageSignature">
        <SignatureInfoV1 xmlns="http://schemas.microsoft.com/office/2006/digsig">
          <SetupID>{A14FBD11-0F04-4446-8BA0-C23035A83A31}</SetupID>
          <SignatureText>Tsvetoslav Dimov</SignatureText>
          <SignatureImage/>
          <SignatureComments/>
          <WindowsVersion>10.0</WindowsVersion>
          <OfficeVersion>16.0.18730/26</OfficeVersion>
          <ApplicationVersion>16.0.18730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2025-10-30T13:06:53Z</xd:SigningTime>
          <xd:SigningCertificate>
            <xd:Cert>
              <xd:CertDigest>
                <DigestMethod Algorithm="http://www.w3.org/2001/04/xmlenc#sha256"/>
                <DigestValue>Opg8SsDBdZlS1Vk560HI1nB+Vz1J0dW8rVq3mk+IWy0=</DigestValue>
              </xd:CertDigest>
              <xd:IssuerSerial>
                <X509IssuerName>CN=DSK Bank Internal CA 3, O=DSK Bank PLC, C=BG</X509IssuerName>
                <X509SerialNumber>802827425506865529708734614704867657105130023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yDCCBbCgAwIBAgITagAAAAVJm1AAkXzVxAAAAAAABTANBgkqhkiG9w0BAQsFADBCMQswCQYDVQQGEwJCRzEVMBMGA1UEChMMRFNLIEJhbmsgUExDMRwwGgYDVQQDExNEU0sgQmFuayBSb290IENBIDAzMB4XDTI1MDcyMjA3NTQxNFoXDTI5MDcyMjA4MDQxNFowRTELMAkGA1UEBhMCQkcxFTATBgNVBAoTDERTSyBCYW5rIFBMQzEfMB0GA1UEAxMWRFNLIEJhbmsgSW50ZXJuYWwgQ0EgMzCCAiIwDQYJKoZIhvcNAQEBBQADggIPADCCAgoCggIBAKLFfH06ixrPVtfwV+oi4dEejuWyGxs1kjKEDQ6m/7+SHzGV23J+q/KaNLg4hjiuxpa5sVtavtNr4QrLrSREix5uGEVNV7uraHZhyIBhMmHKox+kDqZbC8Rg2vZx877B/jYDRvPk8n4YKU5z7tuo3X4hRB31V2qxTlxoy4klvZfVKmREu68BllJkrAgwRxdIINGuzIGoCekXCl9j4fFSKWVLexGg71puHmMrC/u7gED4U2xsdSsiU4PYy9jBhvee828ivnlQTZ3bhn1D8b7+LPA5vSdLI5OAov9Ccl03AYU0J7B8TojQd8d0OAgDpq8NkaS3ea/l39HtLGEaEm8C9h5KAt4VvuBlQoyPBYN7mlslWNHb7cAyMtdcYXjvfO6EKu+Cd4Eym8uGAgYjnAPoZF8NHRdojaxLETUVPt335jIJ4fVIsyeJV1L6kv/WTUjzUWzibYrcYixF0WsAMsq7ytC1n3d8M3pJJqWcJonxvndOqtStU1HD2W4QrA7VW3isuspu61usdemDRhkNRw6mebJ2Jb7rbNlkgVDR2e5qvPZqZCPUpAOlO+a5tFk2ILmr6o0Qmc2bJZI2Fbz5DxUt6Kise191+JeXzGDiDU5rlGga0MmL4NztWSHmW2rZ+MZEuc60is9t9OgWNvY1FNWzGjqmZoOHjIsTqI3iATZBabrxAgMBAAGjggKyMIICrjASBgkrBgEEAYI3FQEEBQIDAQABMCMGCSsGAQQBgjcVAgQWBBSg2H1MxuzkBEG+rghMjEySo6pYhjAdBgNVHQ4EFgQUSv96r+NvlCaIEqXMAkf71LmRfr0wQwYDVR0gBDwwOjA4BgRVHSAAMDAwLgYIKwYBBQUHAgEWImh0dHBzOi8vcGtpLmRza2JhbmsuYmcvcmVwb3NpdG9yeS8wGQYJKwYBBAGCNxQCBAweCgBTAHUAYgBDAEEwCwYDVR0PBAQDAgGGMBIGA1UdEwEB/wQIMAYBAf8CAQAwHwYDVR0jBBgwFoAUADaIIGSUpIPMNGPtnsmVAbZPnxkwgccGA1UdHwSBvzCBvDCBuaCBtqCBs4Y5aHR0cDovL2NybC5kc2tiYW5rLmJnL3BraS9EU0slMjBCYW5rJTIwUm9vdCUyMENBJTIwMDMuY3JshjpodHRwOi8vY3JsMS5kc2tiYW5rLmJnL3BraS9EU0slMjBCYW5rJTIwUm9vdCUyMENBJTIwMDMuY3JshjpodHRwOi8vY3JsMi5kc2tiYW5rLmJnL3BraS9EU0slMjBCYW5rJTIwUm9vdCUyMENBJTIwMDMuY3JsMIHnBggrBgEFBQcBAQSB2jCB1zBFBggrBgEFBQcwAoY5aHR0cDovL2FpYS5kc2tiYW5rLmJnL3BraS9EU0slMjBCYW5rJTIwUm9vdCUyMENBJTIwMDMuY3J0MEYGCCsGAQUFBzAChjpodHRwOi8vYWlhMS5kc2tiYW5rLmJnL3BraS9EU0slMjBCYW5rJTIwUm9vdCUyMENBJTIwMDMuY3J0MEYGCCsGAQUFBzAChjpodHRwOi8vYWlhMi5kc2tiYW5rLmJnL3BraS9EU0slMjBCYW5rJTIwUm9vdCUyMENBJTIwMDMuY3J0MA0GCSqGSIb3DQEBCwUAA4ICAQA672JT6SpP0BBL12d9QIcXi31nddID0bo+s8TZaveS8bM7PWnt7zln+ZezZCKDN3Qcor1ggLU/jP0scidefc/1CM15cANC8IexvXNsMbf4CfoADJTilgTcmSthArB5EJ4gpcKw75oOZWrUPjqCxslueXnkFxt6D1l99tPGhUTfi4gwGTyESuFx2XnDXXMSDSbSnspVMjAfYx/XcXCh11ch9EXzI9ybTXc8RA60IBA4Uy7UjpCStvhcQL4hZv/iG6aZA2RVuuJOHYFQhIUvhd00FT/JG1OVQHWQpmiuxD0m0YzjQK/5yN+LerrpGr8RGJ4izP9yltZpLQqrGE6+/lVyWrKwTBfXIwZER2ZtVghLQWkUDICYDEorZ2NZ/kNWz1FIxMN72BaN0QyOLsMdU+GmFO54vrjFI+SeGRbkEHi8ayg8JnMnBkTozmioGAhlEhW8xBIyfDaK0VTPhQnU2KGiTPbDZXrzh7+JYhEaOoTAZNvtcbwi8Yjp5tmJ63kiU+sQYWdEcVrp9F+ONZjHq843RNngHGJKwDzRPJIPTaKlReVQviRsJIb4/Kd8bu13VxiHcvaxlah/wpTkwN+vl59o9xG5HE3WitOWKrVp8kz+lUZe3cA5YFkBKFy6wcHhIZV656YsP1jWdjam46PmiS/3VsyjkAnN4+F5GpPKtJb+ew==</xd:EncapsulatedX509Certificate>
            <xd:EncapsulatedX509Certificate>MIIFXzCCA0egAwIBAgIQeaZzoAcjd4hG0nU99dBCHTANBgkqhkiG9w0BAQsFADBCMQswCQYDVQQGEwJCRzEVMBMGA1UEChMMRFNLIEJhbmsgUExDMRwwGgYDVQQDExNEU0sgQmFuayBSb290IENBIDAzMB4XDTIzMDMwNzE5NDU0NFoXDTMxMDMwNzE5NTU0NFowQjELMAkGA1UEBhMCQkcxFTATBgNVBAoTDERTSyBCYW5rIFBMQzEcMBoGA1UEAxMTRFNLIEJhbmsgUm9vdCBDQSAwMzCCAiIwDQYJKoZIhvcNAQEBBQADggIPADCCAgoCggIBAJN/Tknns87bcODSKYfhH6iWUm0Hti+Q+BswVBpFNiePVDjBMsXAYkAegdj14LZ84CJEO9jlq13l4JmH37OD2KuTfHrjGfbRzY1W2dfptR65V3rfc89UAp1Z0xoGKhCBUiJitPDuQxe8nexjeKVQFo8MLcD6K1iLycg/AnHlkIIQWkZGZsRkyMAZRmnjnf+uYlBU2qXQ26OS0MBkXUoV7XAtJHjr6hxIGUf+4RJYAY+YAcBIYUeHq9CCuxmJRbfHD3hEYT0kXPfVXJeD/z+N8tGXAJC4jbAUWlShQPpKI2UjB8IJeNGAYQhVlOns99tr5sqwdLhMeHY7B7+h2r31Q+kZ7JsE1VPqzXUtBa77MviELhmagqQtEWyrvqo1tPo0PYUb4hecFWzMQ5+Q5+aWUXVEKqdCBfYgNIh5yiOyA94L19SKq/ZwVcG0QcL0pl2nc4ENEUkOCQ/1Qacg6x3YgARee4JJmoJjJ+37TmU+nIuW2vSLBsn2XcS4M+arD1/PnfnRoy+mrensCbG9y58qC1yGZASzJkEGJJwcVjR96alp8GZWMJKgFxoVVLaf6KZm1NBxhHjNEUhunCmLejl3C9dR2gtjHjOdm13+5KP1gSX3lJl6cNLE5kRLAZgh67qQqqYVrX3wVZvJz/rmeJezgi2MCNrwGBMmsdfYfRuscTvhAgMBAAGjUTBPMAsGA1UdDwQEAwIBhjAPBgNVHRMBAf8EBTADAQH/MB0GA1UdDgQWBBQANoggZJSkg8w0Y+2eyZUBtk+fGTAQBgkrBgEEAYI3FQEEAwIBADANBgkqhkiG9w0BAQsFAAOCAgEAR6Ft3wSGFqU389p8bcG9z2pYrEHiAOM2nVBju3JOVAms07OlYB/VBF1xFZ6dNjycBt2dnsW5euU6Ad4phA/9mYVF4qmons8wNDOnd+VcNcEc5diTwfHT5x7uxNzlOipLAYxoKJpiCZ76+wDDCJq1NFr54kU5cJIL/WHgBNJOZnBm8M2cDysh+6f92f1XlgZpAQJyFuZ/OZJZKAoXG+cQFo/pS3PlDvebHVyI3xkIPd60QQ5NAQMShL5kH4wZS9y0QmP6+N2rpqQSJzH3uI+rvrIbq4vpvebxCKzhgSLQJ8EbFVVTXniZVhU3/oNQYT2Mi6fF6WMwgVCSlwsvVflSXWeoWnrWBKbhtZvqRFO49eXorKfLEfMA5llwEat8E12iSdmHmL+5/PGbMdKx9oXWTinK6PfmlMexdnO2EwLqSesAGGNr6lRdSQUyYTbLquAUIFl/SjZgNhgr0eUBYfxTGM4sYjDm/G/EeAcRyxDeLsijC94lODdobUnfqqt/HBXdHxFQlhE4fjlzUggyg4ZtRNMXyy89q82d+/QnQzVagVp1imPNm2zu9XPM5D+7BpGn/pR6n9+pzwNxSJA263W+e2p5tvDn1W6bfCKWefMk+aorH1AWW5RW2C3r/tK5VP9SuLfcYMtfbUUzwPcWfYmJCq/MoVKRMRPbWrjPO6V1o0Y=</xd:EncapsulatedX509Certificate>
          </xd:CertificateValues>
        </xd:UnsignedSignatureProperties>
      </xd:UnsignedProperties>
    </xd:QualifyingProperties>
  </Object>
  <Object Id="idValidSigLnImg">AQAAAGwAAAAAAAAAAAAAAP8AAAB/AAAAAAAAAAAAAAAmHwAAjw8AACBFTUYAAAEA2BsAAKo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QAAAAEAAAA9gAAABAAAAC0AAAABAAAAEM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LQAAAAEAAAA9wAAABEAAAAlAAAADAAAAAEAAABUAAAAnAAAALUAAAAEAAAA9QAAABAAAAABAAAAqyr5QY7j+EG1AAAABAAAAA0AAABMAAAAAAAAAAAAAAAAAAAA//////////9oAAAAMwAwAC4AMQAwAC4AMgAwADIANQAgADMELgAAAAYAAAAGAAAAAwAAAAYAAAAGAAAAAwAAAAYAAAAGAAAABgAAAAYAAAADAAAABQAAAAMAAABLAAAAQAAAADAAAAAFAAAAIAAAAAEAAAABAAAAEAAAAAAAAAAAAAAAAAEAAIAAAAAAAAAAAAAAAAABAACAAAAAUgAAAHABAAACAAAAEAAAAAcAAAAAAAAAAAAAALwCAAAAAADM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CrKvlBjuP4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KQAAABHAAAAKQAAADMAAAB8AAAAFQAAACEA8AAAAAAAAAAAAAAAgD8AAAAAAAAAAAAAgD8AAAAAAAAAAAAAAAAAAAAAAAAAAAAAAAAAAAAAAAAAACUAAAAMAAAAAAAAgCgAAAAMAAAABAAAAFIAAABwAQAABAAAAPD///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pAAAAMwAAAKUAAABIAAAAJQAAAAwAAAAEAAAAVAAAAKwAAAAqAAAAMwAAAKMAAABHAAAAAQAAAKsq+UGO4/hBKgAAADMAAAAQAAAATAAAAAAAAAAAAAAAAAAAAP//////////bAAAAFQAcwB2AGUAdABvAHMAbABhAHYAIABEAGkAbQBvAHYACAAAAAcAAAAIAAAACAAAAAUAAAAJAAAABwAAAAQAAAAIAAAACAAAAAQAAAALAAAABAAAAA4AAAAJ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CsAAAACgAAAFAAAABfAAAAXAAAAAEAAACrKvlBjuP4QQoAAABQAAAAEAAAAEwAAAAAAAAAAAAAAAAAAAD//////////2wAAABUAHMAdgBlAHQAbwBzAGwAYQB2ACAARABpAG0AbwB2AAUAAAAFAAAABQAAAAYAAAAEAAAABwAAAAUAAAADAAAABgAAAAUAAAADAAAACAAAAAMAAAAJAAAABwAAAAU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YAAAACgAAAGAAAAB7AAAAbAAAAAEAAACrKvlBjuP4QQoAAABgAAAAFwAAAEwAAAAAAAAAAAAAAAAAAAD//////////3wAAABDAGgAaQBlAGYAIABGAGkAbgBhAG4AYwBpAGEAbAAgAE8AZgBmAGkAYwBlAHIAAAAHAAAABwAAAAMAAAAGAAAABAAAAAMAAAAGAAAAAwAAAAcAAAAGAAAABwAAAAUAAAADAAAABgAAAAMAAAADAAAACQAAAAQAAAAEAAAAAwAAAAUAAAAGAAAABAAAAEsAAABAAAAAMAAAAAUAAAAgAAAAAQAAAAEAAAAQAAAAAAAAAAAAAAAAAQAAgAAAAAAAAAAAAAAAAAEAAIAAAAAlAAAADAAAAAIAAAAnAAAAGAAAAAUAAAAAAAAA////AAAAAAAlAAAADAAAAAUAAABMAAAAZAAAAAkAAABwAAAApwAAAHwAAAAJAAAAcAAAAJ8AAAANAAAAIQDwAAAAAAAAAAAAAACAPwAAAAAAAAAAAACAPwAAAAAAAAAAAAAAAAAAAAAAAAAAAAAAAAAAAAAAAAAAJQAAAAwAAAAAAACAKAAAAAwAAAAFAAAAJQAAAAwAAAABAAAAGAAAAAwAAAAAAAAAEgAAAAwAAAABAAAAFgAAAAwAAAAAAAAAVAAAAAABAAAKAAAAcAAAAKYAAAB8AAAAAQAAAKsq+UGO4/hBCgAAAHAAAAAeAAAATAAAAAQAAAAJAAAAcAAAAKgAAAB9AAAAiAAAAFMAaQBnAG4AZQBkACAAYgB5ADoAIABUAHMAdgBlAHQAbwBzAGwAYQB2ACAATgAuACAARABpAG0AbwB2AAYAAAADAAAABwAAAAcAAAAGAAAABwAAAAMAAAAHAAAABQAAAAMAAAADAAAABQAAAAUAAAAFAAAABgAAAAQAAAAHAAAABQAAAAMAAAAGAAAABQAAAAMAAAAIAAAAAwAAAAMAAAAIAAAAAwAAAAkAAAAHAAAABQAAABYAAAAMAAAAAAAAACUAAAAMAAAAAgAAAA4AAAAUAAAAAAAAABAAAAAUAAAA</Object>
  <Object Id="idInvalidSigLnImg">AQAAAGwAAAAAAAAAAAAAAP8AAAB/AAAAAAAAAAAAAAAmHwAAjw8AACBFTUYAAAEAPCEAALE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egAAABEAAAAlAAAADAAAAAEAAABUAAAAtAAAACMAAAAEAAAAeAAAABAAAAABAAAAqyr5QY7j+EEjAAAABAAAABEAAABMAAAAAAAAAAAAAAAAAAAA//////////9wAAAASQBuAHYAYQBsAGkAZAAgAHMAaQBnAG4AYQB0AHUAcgBlAAAAAwAAAAcAAAAFAAAABgAAAAMAAAADAAAABwAAAAMAAAAFAAAAAwAAAAcAAAAHAAAABgAAAAQAAAAHAAAABAAAAAYAAABLAAAAQAAAADAAAAAFAAAAIAAAAAEAAAABAAAAEAAAAAAAAAAAAAAAAAEAAIAAAAAAAAAAAAAAAAABAACAAAAAUgAAAHABAAACAAAAEAAAAAcAAAAAAAAAAAAAALwCAAAAAADM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CrKvlBjuP4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KQAAABHAAAAKQAAADMAAAB8AAAAFQAAACEA8AAAAAAAAAAAAAAAgD8AAAAAAAAAAAAAgD8AAAAAAAAAAAAAAAAAAAAAAAAAAAAAAAAAAAAAAAAAACUAAAAMAAAAAAAAgCgAAAAMAAAABAAAAFIAAABwAQAABAAAAPD///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pAAAAMwAAAKUAAABIAAAAJQAAAAwAAAAEAAAAVAAAAKwAAAAqAAAAMwAAAKMAAABHAAAAAQAAAKsq+UGO4/hBKgAAADMAAAAQAAAATAAAAAAAAAAAAAAAAAAAAP//////////bAAAAFQAcwB2AGUAdABvAHMAbABhAHYAIABEAGkAbQBvAHYACAAAAAcAAAAIAAAACAAAAAUAAAAJAAAABwAAAAQAAAAIAAAACAAAAAQAAAALAAAABAAAAA4AAAAJ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CsAAAACgAAAFAAAABfAAAAXAAAAAEAAACrKvlBjuP4QQoAAABQAAAAEAAAAEwAAAAAAAAAAAAAAAAAAAD//////////2wAAABUAHMAdgBlAHQAbwBzAGwAYQB2ACAARABpAG0AbwB2AAUAAAAFAAAABQAAAAYAAAAEAAAABwAAAAUAAAADAAAABgAAAAUAAAADAAAACAAAAAMAAAAJAAAABwAAAAU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YAAAACgAAAGAAAAB7AAAAbAAAAAEAAACrKvlBjuP4QQoAAABgAAAAFwAAAEwAAAAAAAAAAAAAAAAAAAD//////////3wAAABDAGgAaQBlAGYAIABGAGkAbgBhAG4AYwBpAGEAbAAgAE8AZgBmAGkAYwBlAHIAAAAHAAAABwAAAAMAAAAGAAAABAAAAAMAAAAGAAAAAwAAAAcAAAAGAAAABwAAAAUAAAADAAAABgAAAAMAAAADAAAACQAAAAQAAAAEAAAAAwAAAAUAAAAGAAAABAAAAEsAAABAAAAAMAAAAAUAAAAgAAAAAQAAAAEAAAAQAAAAAAAAAAAAAAAAAQAAgAAAAAAAAAAAAAAAAAEAAIAAAAAlAAAADAAAAAIAAAAnAAAAGAAAAAUAAAAAAAAA////AAAAAAAlAAAADAAAAAUAAABMAAAAZAAAAAkAAABwAAAApwAAAHwAAAAJAAAAcAAAAJ8AAAANAAAAIQDwAAAAAAAAAAAAAACAPwAAAAAAAAAAAACAPwAAAAAAAAAAAAAAAAAAAAAAAAAAAAAAAAAAAAAAAAAAJQAAAAwAAAAAAACAKAAAAAwAAAAFAAAAJQAAAAwAAAABAAAAGAAAAAwAAAAAAAAAEgAAAAwAAAABAAAAFgAAAAwAAAAAAAAAVAAAAAABAAAKAAAAcAAAAKYAAAB8AAAAAQAAAKsq+UGO4/hBCgAAAHAAAAAeAAAATAAAAAQAAAAJAAAAcAAAAKgAAAB9AAAAiAAAAFMAaQBnAG4AZQBkACAAYgB5ADoAIABUAHMAdgBlAHQAbwBzAGwAYQB2ACAATgAuACAARABpAG0AbwB2AAYAAAADAAAABwAAAAcAAAAGAAAABwAAAAMAAAAHAAAABQAAAAMAAAADAAAABQAAAAUAAAAFAAAABgAAAAQAAAAHAAAABQAAAAMAAAAGAAAABQAAAAMAAAAIAAAAAwAAAAMAAAAIAAAAAwAAAAkAAAAHAAAABQ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IFIF0tdaomIe01z7Vxx+2QMYnP3jNqxAMhjRSB5uI08=</DigestValue>
    </Reference>
    <Reference Type="http://www.w3.org/2000/09/xmldsig#Object" URI="#idOfficeObject">
      <DigestMethod Algorithm="http://www.w3.org/2001/04/xmlenc#sha256"/>
      <DigestValue>c1d34N/QfGLXogXkz0Z7Y3oXdQ10d+vdBJPm3R/E00E=</DigestValue>
    </Reference>
    <Reference Type="http://uri.etsi.org/01903#SignedProperties" URI="#idSignedProperties">
      <Transforms>
        <Transform Algorithm="http://www.w3.org/TR/2001/REC-xml-c14n-20010315"/>
      </Transforms>
      <DigestMethod Algorithm="http://www.w3.org/2001/04/xmlenc#sha256"/>
      <DigestValue>EOJ+rGQlhsxohx5460t5GfVVaYgA/e5ElpyWkGLfm9U=</DigestValue>
    </Reference>
    <Reference Type="http://www.w3.org/2000/09/xmldsig#Object" URI="#idValidSigLnImg">
      <DigestMethod Algorithm="http://www.w3.org/2001/04/xmlenc#sha256"/>
      <DigestValue>CigadCzzXlQIUvcZDxaZPmxsdlVUuTUkDzpnvwR6LnA=</DigestValue>
    </Reference>
    <Reference Type="http://www.w3.org/2000/09/xmldsig#Object" URI="#idInvalidSigLnImg">
      <DigestMethod Algorithm="http://www.w3.org/2001/04/xmlenc#sha256"/>
      <DigestValue>jZx7gsYD0JsixPoc00XH/VwDeg0HvCZbEY+gOpFoJug=</DigestValue>
    </Reference>
  </SignedInfo>
  <SignatureValue>PIkOjpIEN34WuKD1LE7f4t4TbfAyf+uxyrp54+0tzkYdCgzizpfkJ5U9XhhYqXI7vPVVBhh3/XM+
xicbqS14Fr5/hryGP73nf10MHBWIKSXk+Wi/zi3Z+ImE210PuB61p4t7ZHWJNNAeby7O1Ym7qRhP
IFWfVsKu1pPK4Z5qjIu80A4dlbCFqVOk5csHECcHZlT45qW9b6y65y/BamQQ3SZ6gRDRRNbc+SjH
P+A//ksLqbiEPmU/inaUzRh4ucKWvKLkfIC3U5iGS92vVsmgIqSkYiewi+hzaofYbUoE+OOOB5u8
Z3P0VP5bytla3NgC8sWhG3JQaDXndl9Gs+u5GQ==</SignatureValue>
  <KeyInfo>
    <X509Data>
      <X509Certificate>MIIHpjCCBY6gAwIBAgITJAABKvPvaPLK564hjgAAAAEq8zANBgkqhkiG9w0BAQsFADBFMQswCQYDVQQGEwJCRzEVMBMGA1UEChMMRFNLIEJhbmsgUExDMR8wHQYDVQQDExZEU0sgQmFuayBJbnRlcm5hbCBDQSAzMB4XDTI1MDExMzA3NDUyOVoXDTI2MDExMzA3NDUyOVowRzEZMBcGA1UEAxMQVGFtYXMgSGFrLUtvdmFjczEqMCgGCSqGSIb3DQEJARYbVGFtYXMuSGFrLUtvdmFjc0Bkc2tiYW5rLmJnMIIBIjANBgkqhkiG9w0BAQEFAAOCAQ8AMIIBCgKCAQEA8tdx1JkOriHXTTCNJkD9dsgNubqgLVW/WdmSEK9Hq2jlxsu0bf2nOhHfIZjagj5muE4vqLbpdlKvSagslRW2uVTDLUYlYcsgBaoWMGtcKGf6s1MYg8oFj90bOJ93v7onVvCUZcv5dX9tpiQwK/jwdANOGGYLeInd+7lyPZj9fvJZ1jiFGVtRrQHdusrZRDFcmGweIaigCz0KiQaukNx2gfNgR/P4f6fLdWNkcBn4zDCqMBubd3+7weofDgpgBa4V1gmYvWTGfl6TEgDkiV6HIlaz7eg/yT6TKfB+E4ulXz+HeWOZBUt1kXnnj/McQ6oOp4vpRoAPvU/HIdlBETTu1QIDAQABo4IDizCCA4cwPQYJKwYBBAGCNxUHBDAwLgYmKwYBBAGCNxUIh+LXaoX63T2C7Z8hg6eJN4a72XkWgYetWoPapVgCAWQCARkwKQYDVR0lBCIwIAYIKwYBBQUHAwIGCisGAQQBgjcKAwwGCCsGAQUFBwMEMAsGA1UdDwQEAwIHgDA1BgkrBgEEAYI3FQoEKDAmMAoGCCsGAQUFBwMCMAwGCisGAQQBgjcKAwwwCgYIKwYBBQUHAwQwUAYJKwYBBAGCNxkCBEMwQaA/BgorBgEEAYI3GQIBoDEEL1MtMS01LTIxLTE5ODg5MTQ4OC00MDc0NjY0Njk0LTE5OTU2NzI5ODAtMzczMTYwMFMGA1UdEQRMMEqgKwYKKwYBBAGCNxQCA6AdDBtUYW1hcy5IYWstS292YWNzQGRza2JhbmsuYmeBG1RhbWFzLkhhay1Lb3ZhY3NAZHNrYmFuay5iZzAdBgNVHQ4EFgQU0s7GB3zoUO7V0TbyL92tGmWU7cgwHwYDVR0jBBgwFoAUirWt3k+6G15EJG4hA2rnGniizgkwgdAGA1UdHwSByDCBxTCBwqCBv6CBvIY8aHR0cDovL2NybC5kc2tiYW5rLmJnL3BraS9EU0slMjBCYW5rJTIwSW50ZXJuYWwlMjBDQSUyMDMuY3Jshj1odHRwOi8vY3JsMS5kc2tiYW5rLmJnL3BraS9EU0slMjBCYW5rJTIwSW50ZXJuYWwlMjBDQSUyMDMuY3Jshj1odHRwOi8vY3JsMi5kc2tiYW5rLmJnL3BraS9EU0slMjBCYW5rJTIwSW50ZXJuYWwlMjBDQSUyMDMuY3JsMIIBGwYIKwYBBQUHAQEEggENMIIBCTBIBggrBgEFBQcwAoY8aHR0cDovL2FpYS5kc2tiYW5rLmJnL3BraS9EU0slMjBCYW5rJTIwSW50ZXJuYWwlMjBDQSUyMDMuY3J0MEkGCCsGAQUFBzAChj1odHRwOi8vYWlhMS5kc2tiYW5rLmJnL3BraS9EU0slMjBCYW5rJTIwSW50ZXJuYWwlMjBDQSUyMDMuY3J0MEkGCCsGAQUFBzAChj1odHRwOi8vYWlhMi5kc2tiYW5rLmJnL3BraS9EU0slMjBCYW5rJTIwSW50ZXJuYWwlMjBDQSUyMDMuY3J0MCcGCCsGAQUFBzABhhtodHRwOi8vb2NzcC5kc2tiYW5rLmJnL29jc3AwDQYJKoZIhvcNAQELBQADggIBAF9ro7AD8V1CGpxjXirOlspqOnDeLgMQef4kSZ49+saWcC6vuoSyUTb7K+6esEzq+kMGYT/VB+bxryAxNvnkpdpOwo4bonCA8YgQ6uAqzfYnXusIfSsiTkpCemVThGoHgyncKciQ5W4oaQVoTvqM+La7pJkOih5AaCnRptyNECEcqr2g7qJkfgKNvlmtZX8YUbIg44ReQtClhhnzmzLHKqUPVMwvXqhj2fBwjTS0Mr0hEkdm7WTAR3F38cqaJfA9mF6H6p0yMdwiBuILyANQZCXUH1/qApixQ1WqNYSAmnyMYpDeiPlyUAC0LKb4+E81+c1MhIBkPLxELM4O0z+ZbsDBJ8LsXjzgiSHPkMMIvGqbFuvWXmTNVAwOlnB9oIPcw9BzDce9IPXs8QJwxtTwcpjU+e2o30SORBj6hdymt+1kO7EEOhQfOOBHO/CWnRLeAGficHZt50OF409rS/JE5A/sf40Ufbhlfo4AvBndtR1FfKYIbfMCXVtJrYc+7CYu5VU0EVeuPLj32gAczuXvaUW9V7sQ2lxuS8UUbxz2kkQy/EM25StWK4CcWQH/NrTY9k14fmTGNrZe+JTI6KqFnQi6psf12tbEm7BvDhLX/u6kI6W8Lz54BmxnjpIvNmFGwkw/5oJBdiKPMV8GPud9pD7KM6pSqBcRoBP1fPICvlG7</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Transform>
          <Transform Algorithm="http://www.w3.org/TR/2001/REC-xml-c14n-20010315"/>
        </Transforms>
        <DigestMethod Algorithm="http://www.w3.org/2001/04/xmlenc#sha256"/>
        <DigestValue>QjfdxpEijfvDbPPV4ja931L3JzbGslDq3gt+MSqBT3k=</DigestValue>
      </Reference>
      <Reference URI="/xl/calcChain.xml?ContentType=application/vnd.openxmlformats-officedocument.spreadsheetml.calcChain+xml">
        <DigestMethod Algorithm="http://www.w3.org/2001/04/xmlenc#sha256"/>
        <DigestValue>1v0psXHXyV8nb69SgmjueQUEfv7LzsUNCSFwXZGh2to=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vmlDrawing1.vml?ContentType=application/vnd.openxmlformats-officedocument.vmlDrawing">
        <DigestMethod Algorithm="http://www.w3.org/2001/04/xmlenc#sha256"/>
        <DigestValue>jjHK69norbQp1lWm8mj1MBrOGyWaKl6z7PguU5beSQ4=</DigestValue>
      </Reference>
      <Reference URI="/xl/media/image1.emf?ContentType=image/x-emf">
        <DigestMethod Algorithm="http://www.w3.org/2001/04/xmlenc#sha256"/>
        <DigestValue>sof6RzGTa9llSv2NNE5tAOzD4RTOlUOgwt0pTJSAx38=</DigestValue>
      </Reference>
      <Reference URI="/xl/media/image2.emf?ContentType=image/x-emf">
        <DigestMethod Algorithm="http://www.w3.org/2001/04/xmlenc#sha256"/>
        <DigestValue>pyullV0uwE66V4CnYTRa1BA4sKfIqkPs8HcP3aEPIsY=</DigestValue>
      </Reference>
      <Reference URI="/xl/printerSettings/printerSettings1.bin?ContentType=application/vnd.openxmlformats-officedocument.spreadsheetml.printerSettings">
        <DigestMethod Algorithm="http://www.w3.org/2001/04/xmlenc#sha256"/>
        <DigestValue>+n5QTe6/grUf3JPx5J0xBRGlKRI8XimZKbgxCQVlTOM=</DigestValue>
      </Reference>
      <Reference URI="/xl/printerSettings/printerSettings10.bin?ContentType=application/vnd.openxmlformats-officedocument.spreadsheetml.printerSettings">
        <DigestMethod Algorithm="http://www.w3.org/2001/04/xmlenc#sha256"/>
        <DigestValue>1easXUpors9wW02Nqy5x8cLEF/3ZKBH0i2lLjO2Zsk8=</DigestValue>
      </Reference>
      <Reference URI="/xl/printerSettings/printerSettings100.bin?ContentType=application/vnd.openxmlformats-officedocument.spreadsheetml.printerSettings">
        <DigestMethod Algorithm="http://www.w3.org/2001/04/xmlenc#sha256"/>
        <DigestValue>iXMFJr9cPu8aBDWDAy9E7NsL4+xeJE7SzvaCcK5ZP9E=</DigestValue>
      </Reference>
      <Reference URI="/xl/printerSettings/printerSettings1000.bin?ContentType=application/vnd.openxmlformats-officedocument.spreadsheetml.printerSettings">
        <DigestMethod Algorithm="http://www.w3.org/2001/04/xmlenc#sha256"/>
        <DigestValue>k5z4QFvXyp5vMq4FDANuvQxvNZ735cuotFRYxi91M4M=</DigestValue>
      </Reference>
      <Reference URI="/xl/printerSettings/printerSettings1001.bin?ContentType=application/vnd.openxmlformats-officedocument.spreadsheetml.printerSettings">
        <DigestMethod Algorithm="http://www.w3.org/2001/04/xmlenc#sha256"/>
        <DigestValue>6HGumsjBk9X1CzCPpkG1pJTBdVyGv7gAJ+RWNO+yDTc=</DigestValue>
      </Reference>
      <Reference URI="/xl/printerSettings/printerSettings1002.bin?ContentType=application/vnd.openxmlformats-officedocument.spreadsheetml.printerSettings">
        <DigestMethod Algorithm="http://www.w3.org/2001/04/xmlenc#sha256"/>
        <DigestValue>4sf+1AWluvbpxJKPd2Oye0vW/vjaIC4T1BxgDzXmoXg=</DigestValue>
      </Reference>
      <Reference URI="/xl/printerSettings/printerSettings1003.bin?ContentType=application/vnd.openxmlformats-officedocument.spreadsheetml.printerSettings">
        <DigestMethod Algorithm="http://www.w3.org/2001/04/xmlenc#sha256"/>
        <DigestValue>6HGumsjBk9X1CzCPpkG1pJTBdVyGv7gAJ+RWNO+yDTc=</DigestValue>
      </Reference>
      <Reference URI="/xl/printerSettings/printerSettings1004.bin?ContentType=application/vnd.openxmlformats-officedocument.spreadsheetml.printerSettings">
        <DigestMethod Algorithm="http://www.w3.org/2001/04/xmlenc#sha256"/>
        <DigestValue>6HGumsjBk9X1CzCPpkG1pJTBdVyGv7gAJ+RWNO+yDTc=</DigestValue>
      </Reference>
      <Reference URI="/xl/printerSettings/printerSettings1005.bin?ContentType=application/vnd.openxmlformats-officedocument.spreadsheetml.printerSettings">
        <DigestMethod Algorithm="http://www.w3.org/2001/04/xmlenc#sha256"/>
        <DigestValue>4sf+1AWluvbpxJKPd2Oye0vW/vjaIC4T1BxgDzXmoXg=</DigestValue>
      </Reference>
      <Reference URI="/xl/printerSettings/printerSettings1006.bin?ContentType=application/vnd.openxmlformats-officedocument.spreadsheetml.printerSettings">
        <DigestMethod Algorithm="http://www.w3.org/2001/04/xmlenc#sha256"/>
        <DigestValue>6HGumsjBk9X1CzCPpkG1pJTBdVyGv7gAJ+RWNO+yDTc=</DigestValue>
      </Reference>
      <Reference URI="/xl/printerSettings/printerSettings1007.bin?ContentType=application/vnd.openxmlformats-officedocument.spreadsheetml.printerSettings">
        <DigestMethod Algorithm="http://www.w3.org/2001/04/xmlenc#sha256"/>
        <DigestValue>4sf+1AWluvbpxJKPd2Oye0vW/vjaIC4T1BxgDzXmoXg=</DigestValue>
      </Reference>
      <Reference URI="/xl/printerSettings/printerSettings1008.bin?ContentType=application/vnd.openxmlformats-officedocument.spreadsheetml.printerSettings">
        <DigestMethod Algorithm="http://www.w3.org/2001/04/xmlenc#sha256"/>
        <DigestValue>1easXUpors9wW02Nqy5x8cLEF/3ZKBH0i2lLjO2Zsk8=</DigestValue>
      </Reference>
      <Reference URI="/xl/printerSettings/printerSettings1009.bin?ContentType=application/vnd.openxmlformats-officedocument.spreadsheetml.printerSettings">
        <DigestMethod Algorithm="http://www.w3.org/2001/04/xmlenc#sha256"/>
        <DigestValue>4sf+1AWluvbpxJKPd2Oye0vW/vjaIC4T1BxgDzXmoXg=</DigestValue>
      </Reference>
      <Reference URI="/xl/printerSettings/printerSettings101.bin?ContentType=application/vnd.openxmlformats-officedocument.spreadsheetml.printerSettings">
        <DigestMethod Algorithm="http://www.w3.org/2001/04/xmlenc#sha256"/>
        <DigestValue>viChQMo/YCsPC+P6HIsCy/N6HgDYumEsrP7UdDD0cok=</DigestValue>
      </Reference>
      <Reference URI="/xl/printerSettings/printerSettings1010.bin?ContentType=application/vnd.openxmlformats-officedocument.spreadsheetml.printerSettings">
        <DigestMethod Algorithm="http://www.w3.org/2001/04/xmlenc#sha256"/>
        <DigestValue>AOaDuHtsifCB+3mFVZaFSjZ2jbySMm3+Pey0DhdCrvo=</DigestValue>
      </Reference>
      <Reference URI="/xl/printerSettings/printerSettings1011.bin?ContentType=application/vnd.openxmlformats-officedocument.spreadsheetml.printerSettings">
        <DigestMethod Algorithm="http://www.w3.org/2001/04/xmlenc#sha256"/>
        <DigestValue>AOaDuHtsifCB+3mFVZaFSjZ2jbySMm3+Pey0DhdCrvo=</DigestValue>
      </Reference>
      <Reference URI="/xl/printerSettings/printerSettings1012.bin?ContentType=application/vnd.openxmlformats-officedocument.spreadsheetml.printerSettings">
        <DigestMethod Algorithm="http://www.w3.org/2001/04/xmlenc#sha256"/>
        <DigestValue>4sf+1AWluvbpxJKPd2Oye0vW/vjaIC4T1BxgDzXmoXg=</DigestValue>
      </Reference>
      <Reference URI="/xl/printerSettings/printerSettings1013.bin?ContentType=application/vnd.openxmlformats-officedocument.spreadsheetml.printerSettings">
        <DigestMethod Algorithm="http://www.w3.org/2001/04/xmlenc#sha256"/>
        <DigestValue>4sf+1AWluvbpxJKPd2Oye0vW/vjaIC4T1BxgDzXmoXg=</DigestValue>
      </Reference>
      <Reference URI="/xl/printerSettings/printerSettings1014.bin?ContentType=application/vnd.openxmlformats-officedocument.spreadsheetml.printerSettings">
        <DigestMethod Algorithm="http://www.w3.org/2001/04/xmlenc#sha256"/>
        <DigestValue>4sf+1AWluvbpxJKPd2Oye0vW/vjaIC4T1BxgDzXmoXg=</DigestValue>
      </Reference>
      <Reference URI="/xl/printerSettings/printerSettings1015.bin?ContentType=application/vnd.openxmlformats-officedocument.spreadsheetml.printerSettings">
        <DigestMethod Algorithm="http://www.w3.org/2001/04/xmlenc#sha256"/>
        <DigestValue>8vyniW+BNu/f/tlr+5JqUw5FSxy2mI2GXPrPL4oQntI=</DigestValue>
      </Reference>
      <Reference URI="/xl/printerSettings/printerSettings1016.bin?ContentType=application/vnd.openxmlformats-officedocument.spreadsheetml.printerSettings">
        <DigestMethod Algorithm="http://www.w3.org/2001/04/xmlenc#sha256"/>
        <DigestValue>4sf+1AWluvbpxJKPd2Oye0vW/vjaIC4T1BxgDzXmoXg=</DigestValue>
      </Reference>
      <Reference URI="/xl/printerSettings/printerSettings1017.bin?ContentType=application/vnd.openxmlformats-officedocument.spreadsheetml.printerSettings">
        <DigestMethod Algorithm="http://www.w3.org/2001/04/xmlenc#sha256"/>
        <DigestValue>AOaDuHtsifCB+3mFVZaFSjZ2jbySMm3+Pey0DhdCrvo=</DigestValue>
      </Reference>
      <Reference URI="/xl/printerSettings/printerSettings1018.bin?ContentType=application/vnd.openxmlformats-officedocument.spreadsheetml.printerSettings">
        <DigestMethod Algorithm="http://www.w3.org/2001/04/xmlenc#sha256"/>
        <DigestValue>4sf+1AWluvbpxJKPd2Oye0vW/vjaIC4T1BxgDzXmoXg=</DigestValue>
      </Reference>
      <Reference URI="/xl/printerSettings/printerSettings1019.bin?ContentType=application/vnd.openxmlformats-officedocument.spreadsheetml.printerSettings">
        <DigestMethod Algorithm="http://www.w3.org/2001/04/xmlenc#sha256"/>
        <DigestValue>1easXUpors9wW02Nqy5x8cLEF/3ZKBH0i2lLjO2Zsk8=</DigestValue>
      </Reference>
      <Reference URI="/xl/printerSettings/printerSettings102.bin?ContentType=application/vnd.openxmlformats-officedocument.spreadsheetml.printerSettings">
        <DigestMethod Algorithm="http://www.w3.org/2001/04/xmlenc#sha256"/>
        <DigestValue>qdF4VB0Obt77Zx+ENUNW63gAJaa/dDHjc5L9eH/T2w8=</DigestValue>
      </Reference>
      <Reference URI="/xl/printerSettings/printerSettings1020.bin?ContentType=application/vnd.openxmlformats-officedocument.spreadsheetml.printerSettings">
        <DigestMethod Algorithm="http://www.w3.org/2001/04/xmlenc#sha256"/>
        <DigestValue>6HGumsjBk9X1CzCPpkG1pJTBdVyGv7gAJ+RWNO+yDTc=</DigestValue>
      </Reference>
      <Reference URI="/xl/printerSettings/printerSettings1021.bin?ContentType=application/vnd.openxmlformats-officedocument.spreadsheetml.printerSettings">
        <DigestMethod Algorithm="http://www.w3.org/2001/04/xmlenc#sha256"/>
        <DigestValue>4sf+1AWluvbpxJKPd2Oye0vW/vjaIC4T1BxgDzXmoXg=</DigestValue>
      </Reference>
      <Reference URI="/xl/printerSettings/printerSettings1022.bin?ContentType=application/vnd.openxmlformats-officedocument.spreadsheetml.printerSettings">
        <DigestMethod Algorithm="http://www.w3.org/2001/04/xmlenc#sha256"/>
        <DigestValue>4sf+1AWluvbpxJKPd2Oye0vW/vjaIC4T1BxgDzXmoXg=</DigestValue>
      </Reference>
      <Reference URI="/xl/printerSettings/printerSettings1023.bin?ContentType=application/vnd.openxmlformats-officedocument.spreadsheetml.printerSettings">
        <DigestMethod Algorithm="http://www.w3.org/2001/04/xmlenc#sha256"/>
        <DigestValue>6HGumsjBk9X1CzCPpkG1pJTBdVyGv7gAJ+RWNO+yDTc=</DigestValue>
      </Reference>
      <Reference URI="/xl/printerSettings/printerSettings1024.bin?ContentType=application/vnd.openxmlformats-officedocument.spreadsheetml.printerSettings">
        <DigestMethod Algorithm="http://www.w3.org/2001/04/xmlenc#sha256"/>
        <DigestValue>+n5QTe6/grUf3JPx5J0xBRGlKRI8XimZKbgxCQVlTOM=</DigestValue>
      </Reference>
      <Reference URI="/xl/printerSettings/printerSettings1025.bin?ContentType=application/vnd.openxmlformats-officedocument.spreadsheetml.printerSettings">
        <DigestMethod Algorithm="http://www.w3.org/2001/04/xmlenc#sha256"/>
        <DigestValue>k5z4QFvXyp5vMq4FDANuvQxvNZ735cuotFRYxi91M4M=</DigestValue>
      </Reference>
      <Reference URI="/xl/printerSettings/printerSettings1026.bin?ContentType=application/vnd.openxmlformats-officedocument.spreadsheetml.printerSettings">
        <DigestMethod Algorithm="http://www.w3.org/2001/04/xmlenc#sha256"/>
        <DigestValue>6HGumsjBk9X1CzCPpkG1pJTBdVyGv7gAJ+RWNO+yDTc=</DigestValue>
      </Reference>
      <Reference URI="/xl/printerSettings/printerSettings1027.bin?ContentType=application/vnd.openxmlformats-officedocument.spreadsheetml.printerSettings">
        <DigestMethod Algorithm="http://www.w3.org/2001/04/xmlenc#sha256"/>
        <DigestValue>6HGumsjBk9X1CzCPpkG1pJTBdVyGv7gAJ+RWNO+yDTc=</DigestValue>
      </Reference>
      <Reference URI="/xl/printerSettings/printerSettings1028.bin?ContentType=application/vnd.openxmlformats-officedocument.spreadsheetml.printerSettings">
        <DigestMethod Algorithm="http://www.w3.org/2001/04/xmlenc#sha256"/>
        <DigestValue>6HGumsjBk9X1CzCPpkG1pJTBdVyGv7gAJ+RWNO+yDTc=</DigestValue>
      </Reference>
      <Reference URI="/xl/printerSettings/printerSettings1029.bin?ContentType=application/vnd.openxmlformats-officedocument.spreadsheetml.printerSettings">
        <DigestMethod Algorithm="http://www.w3.org/2001/04/xmlenc#sha256"/>
        <DigestValue>6HGumsjBk9X1CzCPpkG1pJTBdVyGv7gAJ+RWNO+yDTc=</DigestValue>
      </Reference>
      <Reference URI="/xl/printerSettings/printerSettings103.bin?ContentType=application/vnd.openxmlformats-officedocument.spreadsheetml.printerSettings">
        <DigestMethod Algorithm="http://www.w3.org/2001/04/xmlenc#sha256"/>
        <DigestValue>iXMFJr9cPu8aBDWDAy9E7NsL4+xeJE7SzvaCcK5ZP9E=</DigestValue>
      </Reference>
      <Reference URI="/xl/printerSettings/printerSettings1030.bin?ContentType=application/vnd.openxmlformats-officedocument.spreadsheetml.printerSettings">
        <DigestMethod Algorithm="http://www.w3.org/2001/04/xmlenc#sha256"/>
        <DigestValue>6HGumsjBk9X1CzCPpkG1pJTBdVyGv7gAJ+RWNO+yDTc=</DigestValue>
      </Reference>
      <Reference URI="/xl/printerSettings/printerSettings1031.bin?ContentType=application/vnd.openxmlformats-officedocument.spreadsheetml.printerSettings">
        <DigestMethod Algorithm="http://www.w3.org/2001/04/xmlenc#sha256"/>
        <DigestValue>6HGumsjBk9X1CzCPpkG1pJTBdVyGv7gAJ+RWNO+yDTc=</DigestValue>
      </Reference>
      <Reference URI="/xl/printerSettings/printerSettings1032.bin?ContentType=application/vnd.openxmlformats-officedocument.spreadsheetml.printerSettings">
        <DigestMethod Algorithm="http://www.w3.org/2001/04/xmlenc#sha256"/>
        <DigestValue>6HGumsjBk9X1CzCPpkG1pJTBdVyGv7gAJ+RWNO+yDTc=</DigestValue>
      </Reference>
      <Reference URI="/xl/printerSettings/printerSettings1033.bin?ContentType=application/vnd.openxmlformats-officedocument.spreadsheetml.printerSettings">
        <DigestMethod Algorithm="http://www.w3.org/2001/04/xmlenc#sha256"/>
        <DigestValue>4sf+1AWluvbpxJKPd2Oye0vW/vjaIC4T1BxgDzXmoXg=</DigestValue>
      </Reference>
      <Reference URI="/xl/printerSettings/printerSettings1034.bin?ContentType=application/vnd.openxmlformats-officedocument.spreadsheetml.printerSettings">
        <DigestMethod Algorithm="http://www.w3.org/2001/04/xmlenc#sha256"/>
        <DigestValue>6HGumsjBk9X1CzCPpkG1pJTBdVyGv7gAJ+RWNO+yDTc=</DigestValue>
      </Reference>
      <Reference URI="/xl/printerSettings/printerSettings1035.bin?ContentType=application/vnd.openxmlformats-officedocument.spreadsheetml.printerSettings">
        <DigestMethod Algorithm="http://www.w3.org/2001/04/xmlenc#sha256"/>
        <DigestValue>6HGumsjBk9X1CzCPpkG1pJTBdVyGv7gAJ+RWNO+yDTc=</DigestValue>
      </Reference>
      <Reference URI="/xl/printerSettings/printerSettings1036.bin?ContentType=application/vnd.openxmlformats-officedocument.spreadsheetml.printerSettings">
        <DigestMethod Algorithm="http://www.w3.org/2001/04/xmlenc#sha256"/>
        <DigestValue>6HGumsjBk9X1CzCPpkG1pJTBdVyGv7gAJ+RWNO+yDTc=</DigestValue>
      </Reference>
      <Reference URI="/xl/printerSettings/printerSettings1037.bin?ContentType=application/vnd.openxmlformats-officedocument.spreadsheetml.printerSettings">
        <DigestMethod Algorithm="http://www.w3.org/2001/04/xmlenc#sha256"/>
        <DigestValue>4sf+1AWluvbpxJKPd2Oye0vW/vjaIC4T1BxgDzXmoXg=</DigestValue>
      </Reference>
      <Reference URI="/xl/printerSettings/printerSettings1038.bin?ContentType=application/vnd.openxmlformats-officedocument.spreadsheetml.printerSettings">
        <DigestMethod Algorithm="http://www.w3.org/2001/04/xmlenc#sha256"/>
        <DigestValue>6HGumsjBk9X1CzCPpkG1pJTBdVyGv7gAJ+RWNO+yDTc=</DigestValue>
      </Reference>
      <Reference URI="/xl/printerSettings/printerSettings1039.bin?ContentType=application/vnd.openxmlformats-officedocument.spreadsheetml.printerSettings">
        <DigestMethod Algorithm="http://www.w3.org/2001/04/xmlenc#sha256"/>
        <DigestValue>4sf+1AWluvbpxJKPd2Oye0vW/vjaIC4T1BxgDzXmoXg=</DigestValue>
      </Reference>
      <Reference URI="/xl/printerSettings/printerSettings104.bin?ContentType=application/vnd.openxmlformats-officedocument.spreadsheetml.printerSettings">
        <DigestMethod Algorithm="http://www.w3.org/2001/04/xmlenc#sha256"/>
        <DigestValue>qdF4VB0Obt77Zx+ENUNW63gAJaa/dDHjc5L9eH/T2w8=</DigestValue>
      </Reference>
      <Reference URI="/xl/printerSettings/printerSettings1040.bin?ContentType=application/vnd.openxmlformats-officedocument.spreadsheetml.printerSettings">
        <DigestMethod Algorithm="http://www.w3.org/2001/04/xmlenc#sha256"/>
        <DigestValue>1easXUpors9wW02Nqy5x8cLEF/3ZKBH0i2lLjO2Zsk8=</DigestValue>
      </Reference>
      <Reference URI="/xl/printerSettings/printerSettings1041.bin?ContentType=application/vnd.openxmlformats-officedocument.spreadsheetml.printerSettings">
        <DigestMethod Algorithm="http://www.w3.org/2001/04/xmlenc#sha256"/>
        <DigestValue>4sf+1AWluvbpxJKPd2Oye0vW/vjaIC4T1BxgDzXmoXg=</DigestValue>
      </Reference>
      <Reference URI="/xl/printerSettings/printerSettings1042.bin?ContentType=application/vnd.openxmlformats-officedocument.spreadsheetml.printerSettings">
        <DigestMethod Algorithm="http://www.w3.org/2001/04/xmlenc#sha256"/>
        <DigestValue>AOaDuHtsifCB+3mFVZaFSjZ2jbySMm3+Pey0DhdCrvo=</DigestValue>
      </Reference>
      <Reference URI="/xl/printerSettings/printerSettings1043.bin?ContentType=application/vnd.openxmlformats-officedocument.spreadsheetml.printerSettings">
        <DigestMethod Algorithm="http://www.w3.org/2001/04/xmlenc#sha256"/>
        <DigestValue>AOaDuHtsifCB+3mFVZaFSjZ2jbySMm3+Pey0DhdCrvo=</DigestValue>
      </Reference>
      <Reference URI="/xl/printerSettings/printerSettings1044.bin?ContentType=application/vnd.openxmlformats-officedocument.spreadsheetml.printerSettings">
        <DigestMethod Algorithm="http://www.w3.org/2001/04/xmlenc#sha256"/>
        <DigestValue>4sf+1AWluvbpxJKPd2Oye0vW/vjaIC4T1BxgDzXmoXg=</DigestValue>
      </Reference>
      <Reference URI="/xl/printerSettings/printerSettings1045.bin?ContentType=application/vnd.openxmlformats-officedocument.spreadsheetml.printerSettings">
        <DigestMethod Algorithm="http://www.w3.org/2001/04/xmlenc#sha256"/>
        <DigestValue>8vyniW+BNu/f/tlr+5JqUw5FSxy2mI2GXPrPL4oQntI=</DigestValue>
      </Reference>
      <Reference URI="/xl/printerSettings/printerSettings1046.bin?ContentType=application/vnd.openxmlformats-officedocument.spreadsheetml.printerSettings">
        <DigestMethod Algorithm="http://www.w3.org/2001/04/xmlenc#sha256"/>
        <DigestValue>8vyniW+BNu/f/tlr+5JqUw5FSxy2mI2GXPrPL4oQntI=</DigestValue>
      </Reference>
      <Reference URI="/xl/printerSettings/printerSettings1047.bin?ContentType=application/vnd.openxmlformats-officedocument.spreadsheetml.printerSettings">
        <DigestMethod Algorithm="http://www.w3.org/2001/04/xmlenc#sha256"/>
        <DigestValue>4sf+1AWluvbpxJKPd2Oye0vW/vjaIC4T1BxgDzXmoXg=</DigestValue>
      </Reference>
      <Reference URI="/xl/printerSettings/printerSettings1048.bin?ContentType=application/vnd.openxmlformats-officedocument.spreadsheetml.printerSettings">
        <DigestMethod Algorithm="http://www.w3.org/2001/04/xmlenc#sha256"/>
        <DigestValue>AOaDuHtsifCB+3mFVZaFSjZ2jbySMm3+Pey0DhdCrvo=</DigestValue>
      </Reference>
      <Reference URI="/xl/printerSettings/printerSettings1049.bin?ContentType=application/vnd.openxmlformats-officedocument.spreadsheetml.printerSettings">
        <DigestMethod Algorithm="http://www.w3.org/2001/04/xmlenc#sha256"/>
        <DigestValue>4sf+1AWluvbpxJKPd2Oye0vW/vjaIC4T1BxgDzXmoXg=</DigestValue>
      </Reference>
      <Reference URI="/xl/printerSettings/printerSettings105.bin?ContentType=application/vnd.openxmlformats-officedocument.spreadsheetml.printerSettings">
        <DigestMethod Algorithm="http://www.w3.org/2001/04/xmlenc#sha256"/>
        <DigestValue>XJnd1BqqlgRUowTgijESNZSOjtwDdPDtD9gRl8sKS8U=</DigestValue>
      </Reference>
      <Reference URI="/xl/printerSettings/printerSettings1050.bin?ContentType=application/vnd.openxmlformats-officedocument.spreadsheetml.printerSettings">
        <DigestMethod Algorithm="http://www.w3.org/2001/04/xmlenc#sha256"/>
        <DigestValue>1easXUpors9wW02Nqy5x8cLEF/3ZKBH0i2lLjO2Zsk8=</DigestValue>
      </Reference>
      <Reference URI="/xl/printerSettings/printerSettings1051.bin?ContentType=application/vnd.openxmlformats-officedocument.spreadsheetml.printerSettings">
        <DigestMethod Algorithm="http://www.w3.org/2001/04/xmlenc#sha256"/>
        <DigestValue>1easXUpors9wW02Nqy5x8cLEF/3ZKBH0i2lLjO2Zsk8=</DigestValue>
      </Reference>
      <Reference URI="/xl/printerSettings/printerSettings1052.bin?ContentType=application/vnd.openxmlformats-officedocument.spreadsheetml.printerSettings">
        <DigestMethod Algorithm="http://www.w3.org/2001/04/xmlenc#sha256"/>
        <DigestValue>4sf+1AWluvbpxJKPd2Oye0vW/vjaIC4T1BxgDzXmoXg=</DigestValue>
      </Reference>
      <Reference URI="/xl/printerSettings/printerSettings1053.bin?ContentType=application/vnd.openxmlformats-officedocument.spreadsheetml.printerSettings">
        <DigestMethod Algorithm="http://www.w3.org/2001/04/xmlenc#sha256"/>
        <DigestValue>4sf+1AWluvbpxJKPd2Oye0vW/vjaIC4T1BxgDzXmoXg=</DigestValue>
      </Reference>
      <Reference URI="/xl/printerSettings/printerSettings1054.bin?ContentType=application/vnd.openxmlformats-officedocument.spreadsheetml.printerSettings">
        <DigestMethod Algorithm="http://www.w3.org/2001/04/xmlenc#sha256"/>
        <DigestValue>4sf+1AWluvbpxJKPd2Oye0vW/vjaIC4T1BxgDzXmoXg=</DigestValue>
      </Reference>
      <Reference URI="/xl/printerSettings/printerSettings1055.bin?ContentType=application/vnd.openxmlformats-officedocument.spreadsheetml.printerSettings">
        <DigestMethod Algorithm="http://www.w3.org/2001/04/xmlenc#sha256"/>
        <DigestValue>4sf+1AWluvbpxJKPd2Oye0vW/vjaIC4T1BxgDzXmoXg=</DigestValue>
      </Reference>
      <Reference URI="/xl/printerSettings/printerSettings1056.bin?ContentType=application/vnd.openxmlformats-officedocument.spreadsheetml.printerSettings">
        <DigestMethod Algorithm="http://www.w3.org/2001/04/xmlenc#sha256"/>
        <DigestValue>4sf+1AWluvbpxJKPd2Oye0vW/vjaIC4T1BxgDzXmoXg=</DigestValue>
      </Reference>
      <Reference URI="/xl/printerSettings/printerSettings1057.bin?ContentType=application/vnd.openxmlformats-officedocument.spreadsheetml.printerSettings">
        <DigestMethod Algorithm="http://www.w3.org/2001/04/xmlenc#sha256"/>
        <DigestValue>4sf+1AWluvbpxJKPd2Oye0vW/vjaIC4T1BxgDzXmoXg=</DigestValue>
      </Reference>
      <Reference URI="/xl/printerSettings/printerSettings1058.bin?ContentType=application/vnd.openxmlformats-officedocument.spreadsheetml.printerSettings">
        <DigestMethod Algorithm="http://www.w3.org/2001/04/xmlenc#sha256"/>
        <DigestValue>4sf+1AWluvbpxJKPd2Oye0vW/vjaIC4T1BxgDzXmoXg=</DigestValue>
      </Reference>
      <Reference URI="/xl/printerSettings/printerSettings1059.bin?ContentType=application/vnd.openxmlformats-officedocument.spreadsheetml.printerSettings">
        <DigestMethod Algorithm="http://www.w3.org/2001/04/xmlenc#sha256"/>
        <DigestValue>1easXUpors9wW02Nqy5x8cLEF/3ZKBH0i2lLjO2Zsk8=</DigestValue>
      </Reference>
      <Reference URI="/xl/printerSettings/printerSettings106.bin?ContentType=application/vnd.openxmlformats-officedocument.spreadsheetml.printerSettings">
        <DigestMethod Algorithm="http://www.w3.org/2001/04/xmlenc#sha256"/>
        <DigestValue>QWpi6h1kHwZsH9rlpR3f3TaHSMtqC16mWcRCqaxQe9o=</DigestValue>
      </Reference>
      <Reference URI="/xl/printerSettings/printerSettings1060.bin?ContentType=application/vnd.openxmlformats-officedocument.spreadsheetml.printerSettings">
        <DigestMethod Algorithm="http://www.w3.org/2001/04/xmlenc#sha256"/>
        <DigestValue>4sf+1AWluvbpxJKPd2Oye0vW/vjaIC4T1BxgDzXmoXg=</DigestValue>
      </Reference>
      <Reference URI="/xl/printerSettings/printerSettings1061.bin?ContentType=application/vnd.openxmlformats-officedocument.spreadsheetml.printerSettings">
        <DigestMethod Algorithm="http://www.w3.org/2001/04/xmlenc#sha256"/>
        <DigestValue>1easXUpors9wW02Nqy5x8cLEF/3ZKBH0i2lLjO2Zsk8=</DigestValue>
      </Reference>
      <Reference URI="/xl/printerSettings/printerSettings1062.bin?ContentType=application/vnd.openxmlformats-officedocument.spreadsheetml.printerSettings">
        <DigestMethod Algorithm="http://www.w3.org/2001/04/xmlenc#sha256"/>
        <DigestValue>4sf+1AWluvbpxJKPd2Oye0vW/vjaIC4T1BxgDzXmoXg=</DigestValue>
      </Reference>
      <Reference URI="/xl/printerSettings/printerSettings1063.bin?ContentType=application/vnd.openxmlformats-officedocument.spreadsheetml.printerSettings">
        <DigestMethod Algorithm="http://www.w3.org/2001/04/xmlenc#sha256"/>
        <DigestValue>AOaDuHtsifCB+3mFVZaFSjZ2jbySMm3+Pey0DhdCrvo=</DigestValue>
      </Reference>
      <Reference URI="/xl/printerSettings/printerSettings1064.bin?ContentType=application/vnd.openxmlformats-officedocument.spreadsheetml.printerSettings">
        <DigestMethod Algorithm="http://www.w3.org/2001/04/xmlenc#sha256"/>
        <DigestValue>AOaDuHtsifCB+3mFVZaFSjZ2jbySMm3+Pey0DhdCrvo=</DigestValue>
      </Reference>
      <Reference URI="/xl/printerSettings/printerSettings1065.bin?ContentType=application/vnd.openxmlformats-officedocument.spreadsheetml.printerSettings">
        <DigestMethod Algorithm="http://www.w3.org/2001/04/xmlenc#sha256"/>
        <DigestValue>4sf+1AWluvbpxJKPd2Oye0vW/vjaIC4T1BxgDzXmoXg=</DigestValue>
      </Reference>
      <Reference URI="/xl/printerSettings/printerSettings1066.bin?ContentType=application/vnd.openxmlformats-officedocument.spreadsheetml.printerSettings">
        <DigestMethod Algorithm="http://www.w3.org/2001/04/xmlenc#sha256"/>
        <DigestValue>8vyniW+BNu/f/tlr+5JqUw5FSxy2mI2GXPrPL4oQntI=</DigestValue>
      </Reference>
      <Reference URI="/xl/printerSettings/printerSettings1067.bin?ContentType=application/vnd.openxmlformats-officedocument.spreadsheetml.printerSettings">
        <DigestMethod Algorithm="http://www.w3.org/2001/04/xmlenc#sha256"/>
        <DigestValue>ty1w9zSzDM139FJlRwgX+r0OSDmX8VCQBLQUnSeF1+M=</DigestValue>
      </Reference>
      <Reference URI="/xl/printerSettings/printerSettings1068.bin?ContentType=application/vnd.openxmlformats-officedocument.spreadsheetml.printerSettings">
        <DigestMethod Algorithm="http://www.w3.org/2001/04/xmlenc#sha256"/>
        <DigestValue>AOaDuHtsifCB+3mFVZaFSjZ2jbySMm3+Pey0DhdCrvo=</DigestValue>
      </Reference>
      <Reference URI="/xl/printerSettings/printerSettings1069.bin?ContentType=application/vnd.openxmlformats-officedocument.spreadsheetml.printerSettings">
        <DigestMethod Algorithm="http://www.w3.org/2001/04/xmlenc#sha256"/>
        <DigestValue>ty1w9zSzDM139FJlRwgX+r0OSDmX8VCQBLQUnSeF1+M=</DigestValue>
      </Reference>
      <Reference URI="/xl/printerSettings/printerSettings107.bin?ContentType=application/vnd.openxmlformats-officedocument.spreadsheetml.printerSettings">
        <DigestMethod Algorithm="http://www.w3.org/2001/04/xmlenc#sha256"/>
        <DigestValue>XIc2QwSSmCeVlKH2I83k8uGA7s8klfHL3ma3f1m5IS0=</DigestValue>
      </Reference>
      <Reference URI="/xl/printerSettings/printerSettings1070.bin?ContentType=application/vnd.openxmlformats-officedocument.spreadsheetml.printerSettings">
        <DigestMethod Algorithm="http://www.w3.org/2001/04/xmlenc#sha256"/>
        <DigestValue>1easXUpors9wW02Nqy5x8cLEF/3ZKBH0i2lLjO2Zsk8=</DigestValue>
      </Reference>
      <Reference URI="/xl/printerSettings/printerSettings1071.bin?ContentType=application/vnd.openxmlformats-officedocument.spreadsheetml.printerSettings">
        <DigestMethod Algorithm="http://www.w3.org/2001/04/xmlenc#sha256"/>
        <DigestValue>6HGumsjBk9X1CzCPpkG1pJTBdVyGv7gAJ+RWNO+yDTc=</DigestValue>
      </Reference>
      <Reference URI="/xl/printerSettings/printerSettings1072.bin?ContentType=application/vnd.openxmlformats-officedocument.spreadsheetml.printerSettings">
        <DigestMethod Algorithm="http://www.w3.org/2001/04/xmlenc#sha256"/>
        <DigestValue>U9DlW0eyKu3wztfpqyjEWJjFPhxRFyvzTDBP1lKfKz0=</DigestValue>
      </Reference>
      <Reference URI="/xl/printerSettings/printerSettings1073.bin?ContentType=application/vnd.openxmlformats-officedocument.spreadsheetml.printerSettings">
        <DigestMethod Algorithm="http://www.w3.org/2001/04/xmlenc#sha256"/>
        <DigestValue>4sf+1AWluvbpxJKPd2Oye0vW/vjaIC4T1BxgDzXmoXg=</DigestValue>
      </Reference>
      <Reference URI="/xl/printerSettings/printerSettings1074.bin?ContentType=application/vnd.openxmlformats-officedocument.spreadsheetml.printerSettings">
        <DigestMethod Algorithm="http://www.w3.org/2001/04/xmlenc#sha256"/>
        <DigestValue>6HGumsjBk9X1CzCPpkG1pJTBdVyGv7gAJ+RWNO+yDTc=</DigestValue>
      </Reference>
      <Reference URI="/xl/printerSettings/printerSettings1075.bin?ContentType=application/vnd.openxmlformats-officedocument.spreadsheetml.printerSettings">
        <DigestMethod Algorithm="http://www.w3.org/2001/04/xmlenc#sha256"/>
        <DigestValue>+n5QTe6/grUf3JPx5J0xBRGlKRI8XimZKbgxCQVlTOM=</DigestValue>
      </Reference>
      <Reference URI="/xl/printerSettings/printerSettings1076.bin?ContentType=application/vnd.openxmlformats-officedocument.spreadsheetml.printerSettings">
        <DigestMethod Algorithm="http://www.w3.org/2001/04/xmlenc#sha256"/>
        <DigestValue>k5z4QFvXyp5vMq4FDANuvQxvNZ735cuotFRYxi91M4M=</DigestValue>
      </Reference>
      <Reference URI="/xl/printerSettings/printerSettings1077.bin?ContentType=application/vnd.openxmlformats-officedocument.spreadsheetml.printerSettings">
        <DigestMethod Algorithm="http://www.w3.org/2001/04/xmlenc#sha256"/>
        <DigestValue>6HGumsjBk9X1CzCPpkG1pJTBdVyGv7gAJ+RWNO+yDTc=</DigestValue>
      </Reference>
      <Reference URI="/xl/printerSettings/printerSettings1078.bin?ContentType=application/vnd.openxmlformats-officedocument.spreadsheetml.printerSettings">
        <DigestMethod Algorithm="http://www.w3.org/2001/04/xmlenc#sha256"/>
        <DigestValue>6HGumsjBk9X1CzCPpkG1pJTBdVyGv7gAJ+RWNO+yDTc=</DigestValue>
      </Reference>
      <Reference URI="/xl/printerSettings/printerSettings1079.bin?ContentType=application/vnd.openxmlformats-officedocument.spreadsheetml.printerSettings">
        <DigestMethod Algorithm="http://www.w3.org/2001/04/xmlenc#sha256"/>
        <DigestValue>6HGumsjBk9X1CzCPpkG1pJTBdVyGv7gAJ+RWNO+yDTc=</DigestValue>
      </Reference>
      <Reference URI="/xl/printerSettings/printerSettings108.bin?ContentType=application/vnd.openxmlformats-officedocument.spreadsheetml.printerSettings">
        <DigestMethod Algorithm="http://www.w3.org/2001/04/xmlenc#sha256"/>
        <DigestValue>XIc2QwSSmCeVlKH2I83k8uGA7s8klfHL3ma3f1m5IS0=</DigestValue>
      </Reference>
      <Reference URI="/xl/printerSettings/printerSettings1080.bin?ContentType=application/vnd.openxmlformats-officedocument.spreadsheetml.printerSettings">
        <DigestMethod Algorithm="http://www.w3.org/2001/04/xmlenc#sha256"/>
        <DigestValue>6HGumsjBk9X1CzCPpkG1pJTBdVyGv7gAJ+RWNO+yDTc=</DigestValue>
      </Reference>
      <Reference URI="/xl/printerSettings/printerSettings1081.bin?ContentType=application/vnd.openxmlformats-officedocument.spreadsheetml.printerSettings">
        <DigestMethod Algorithm="http://www.w3.org/2001/04/xmlenc#sha256"/>
        <DigestValue>6HGumsjBk9X1CzCPpkG1pJTBdVyGv7gAJ+RWNO+yDTc=</DigestValue>
      </Reference>
      <Reference URI="/xl/printerSettings/printerSettings1082.bin?ContentType=application/vnd.openxmlformats-officedocument.spreadsheetml.printerSettings">
        <DigestMethod Algorithm="http://www.w3.org/2001/04/xmlenc#sha256"/>
        <DigestValue>6HGumsjBk9X1CzCPpkG1pJTBdVyGv7gAJ+RWNO+yDTc=</DigestValue>
      </Reference>
      <Reference URI="/xl/printerSettings/printerSettings1083.bin?ContentType=application/vnd.openxmlformats-officedocument.spreadsheetml.printerSettings">
        <DigestMethod Algorithm="http://www.w3.org/2001/04/xmlenc#sha256"/>
        <DigestValue>6HGumsjBk9X1CzCPpkG1pJTBdVyGv7gAJ+RWNO+yDTc=</DigestValue>
      </Reference>
      <Reference URI="/xl/printerSettings/printerSettings1084.bin?ContentType=application/vnd.openxmlformats-officedocument.spreadsheetml.printerSettings">
        <DigestMethod Algorithm="http://www.w3.org/2001/04/xmlenc#sha256"/>
        <DigestValue>4sf+1AWluvbpxJKPd2Oye0vW/vjaIC4T1BxgDzXmoXg=</DigestValue>
      </Reference>
      <Reference URI="/xl/printerSettings/printerSettings1085.bin?ContentType=application/vnd.openxmlformats-officedocument.spreadsheetml.printerSettings">
        <DigestMethod Algorithm="http://www.w3.org/2001/04/xmlenc#sha256"/>
        <DigestValue>6HGumsjBk9X1CzCPpkG1pJTBdVyGv7gAJ+RWNO+yDTc=</DigestValue>
      </Reference>
      <Reference URI="/xl/printerSettings/printerSettings1086.bin?ContentType=application/vnd.openxmlformats-officedocument.spreadsheetml.printerSettings">
        <DigestMethod Algorithm="http://www.w3.org/2001/04/xmlenc#sha256"/>
        <DigestValue>6HGumsjBk9X1CzCPpkG1pJTBdVyGv7gAJ+RWNO+yDTc=</DigestValue>
      </Reference>
      <Reference URI="/xl/printerSettings/printerSettings1087.bin?ContentType=application/vnd.openxmlformats-officedocument.spreadsheetml.printerSettings">
        <DigestMethod Algorithm="http://www.w3.org/2001/04/xmlenc#sha256"/>
        <DigestValue>6HGumsjBk9X1CzCPpkG1pJTBdVyGv7gAJ+RWNO+yDTc=</DigestValue>
      </Reference>
      <Reference URI="/xl/printerSettings/printerSettings1088.bin?ContentType=application/vnd.openxmlformats-officedocument.spreadsheetml.printerSettings">
        <DigestMethod Algorithm="http://www.w3.org/2001/04/xmlenc#sha256"/>
        <DigestValue>U9DlW0eyKu3wztfpqyjEWJjFPhxRFyvzTDBP1lKfKz0=</DigestValue>
      </Reference>
      <Reference URI="/xl/printerSettings/printerSettings1089.bin?ContentType=application/vnd.openxmlformats-officedocument.spreadsheetml.printerSettings">
        <DigestMethod Algorithm="http://www.w3.org/2001/04/xmlenc#sha256"/>
        <DigestValue>6HGumsjBk9X1CzCPpkG1pJTBdVyGv7gAJ+RWNO+yDTc=</DigestValue>
      </Reference>
      <Reference URI="/xl/printerSettings/printerSettings109.bin?ContentType=application/vnd.openxmlformats-officedocument.spreadsheetml.printerSettings">
        <DigestMethod Algorithm="http://www.w3.org/2001/04/xmlenc#sha256"/>
        <DigestValue>6cKQF5uSQ9FwnCYkUOetRlrOLPKuJr1WlxlFIAIIKh8=</DigestValue>
      </Reference>
      <Reference URI="/xl/printerSettings/printerSettings1090.bin?ContentType=application/vnd.openxmlformats-officedocument.spreadsheetml.printerSettings">
        <DigestMethod Algorithm="http://www.w3.org/2001/04/xmlenc#sha256"/>
        <DigestValue>U9DlW0eyKu3wztfpqyjEWJjFPhxRFyvzTDBP1lKfKz0=</DigestValue>
      </Reference>
      <Reference URI="/xl/printerSettings/printerSettings1091.bin?ContentType=application/vnd.openxmlformats-officedocument.spreadsheetml.printerSettings">
        <DigestMethod Algorithm="http://www.w3.org/2001/04/xmlenc#sha256"/>
        <DigestValue>1easXUpors9wW02Nqy5x8cLEF/3ZKBH0i2lLjO2Zsk8=</DigestValue>
      </Reference>
      <Reference URI="/xl/printerSettings/printerSettings1092.bin?ContentType=application/vnd.openxmlformats-officedocument.spreadsheetml.printerSettings">
        <DigestMethod Algorithm="http://www.w3.org/2001/04/xmlenc#sha256"/>
        <DigestValue>ty1w9zSzDM139FJlRwgX+r0OSDmX8VCQBLQUnSeF1+M=</DigestValue>
      </Reference>
      <Reference URI="/xl/printerSettings/printerSettings1093.bin?ContentType=application/vnd.openxmlformats-officedocument.spreadsheetml.printerSettings">
        <DigestMethod Algorithm="http://www.w3.org/2001/04/xmlenc#sha256"/>
        <DigestValue>AOaDuHtsifCB+3mFVZaFSjZ2jbySMm3+Pey0DhdCrvo=</DigestValue>
      </Reference>
      <Reference URI="/xl/printerSettings/printerSettings1094.bin?ContentType=application/vnd.openxmlformats-officedocument.spreadsheetml.printerSettings">
        <DigestMethod Algorithm="http://www.w3.org/2001/04/xmlenc#sha256"/>
        <DigestValue>AOaDuHtsifCB+3mFVZaFSjZ2jbySMm3+Pey0DhdCrvo=</DigestValue>
      </Reference>
      <Reference URI="/xl/printerSettings/printerSettings1095.bin?ContentType=application/vnd.openxmlformats-officedocument.spreadsheetml.printerSettings">
        <DigestMethod Algorithm="http://www.w3.org/2001/04/xmlenc#sha256"/>
        <DigestValue>4sf+1AWluvbpxJKPd2Oye0vW/vjaIC4T1BxgDzXmoXg=</DigestValue>
      </Reference>
      <Reference URI="/xl/printerSettings/printerSettings1096.bin?ContentType=application/vnd.openxmlformats-officedocument.spreadsheetml.printerSettings">
        <DigestMethod Algorithm="http://www.w3.org/2001/04/xmlenc#sha256"/>
        <DigestValue>8vyniW+BNu/f/tlr+5JqUw5FSxy2mI2GXPrPL4oQntI=</DigestValue>
      </Reference>
      <Reference URI="/xl/printerSettings/printerSettings1097.bin?ContentType=application/vnd.openxmlformats-officedocument.spreadsheetml.printerSettings">
        <DigestMethod Algorithm="http://www.w3.org/2001/04/xmlenc#sha256"/>
        <DigestValue>8vyniW+BNu/f/tlr+5JqUw5FSxy2mI2GXPrPL4oQntI=</DigestValue>
      </Reference>
      <Reference URI="/xl/printerSettings/printerSettings1098.bin?ContentType=application/vnd.openxmlformats-officedocument.spreadsheetml.printerSettings">
        <DigestMethod Algorithm="http://www.w3.org/2001/04/xmlenc#sha256"/>
        <DigestValue>4sf+1AWluvbpxJKPd2Oye0vW/vjaIC4T1BxgDzXmoXg=</DigestValue>
      </Reference>
      <Reference URI="/xl/printerSettings/printerSettings1099.bin?ContentType=application/vnd.openxmlformats-officedocument.spreadsheetml.printerSettings">
        <DigestMethod Algorithm="http://www.w3.org/2001/04/xmlenc#sha256"/>
        <DigestValue>AOaDuHtsifCB+3mFVZaFSjZ2jbySMm3+Pey0DhdCrvo=</DigestValue>
      </Reference>
      <Reference URI="/xl/printerSettings/printerSettings11.bin?ContentType=application/vnd.openxmlformats-officedocument.spreadsheetml.printerSettings">
        <DigestMethod Algorithm="http://www.w3.org/2001/04/xmlenc#sha256"/>
        <DigestValue>1easXUpors9wW02Nqy5x8cLEF/3ZKBH0i2lLjO2Zsk8=</DigestValue>
      </Reference>
      <Reference URI="/xl/printerSettings/printerSettings110.bin?ContentType=application/vnd.openxmlformats-officedocument.spreadsheetml.printerSettings">
        <DigestMethod Algorithm="http://www.w3.org/2001/04/xmlenc#sha256"/>
        <DigestValue>bX9XDerWgquo2RxSve48ZARjqmGUaFIV3OF+VtCX1Rc=</DigestValue>
      </Reference>
      <Reference URI="/xl/printerSettings/printerSettings1100.bin?ContentType=application/vnd.openxmlformats-officedocument.spreadsheetml.printerSettings">
        <DigestMethod Algorithm="http://www.w3.org/2001/04/xmlenc#sha256"/>
        <DigestValue>4sf+1AWluvbpxJKPd2Oye0vW/vjaIC4T1BxgDzXmoXg=</DigestValue>
      </Reference>
      <Reference URI="/xl/printerSettings/printerSettings1101.bin?ContentType=application/vnd.openxmlformats-officedocument.spreadsheetml.printerSettings">
        <DigestMethod Algorithm="http://www.w3.org/2001/04/xmlenc#sha256"/>
        <DigestValue>1easXUpors9wW02Nqy5x8cLEF/3ZKBH0i2lLjO2Zsk8=</DigestValue>
      </Reference>
      <Reference URI="/xl/printerSettings/printerSettings1102.bin?ContentType=application/vnd.openxmlformats-officedocument.spreadsheetml.printerSettings">
        <DigestMethod Algorithm="http://www.w3.org/2001/04/xmlenc#sha256"/>
        <DigestValue>1easXUpors9wW02Nqy5x8cLEF/3ZKBH0i2lLjO2Zsk8=</DigestValue>
      </Reference>
      <Reference URI="/xl/printerSettings/printerSettings1103.bin?ContentType=application/vnd.openxmlformats-officedocument.spreadsheetml.printerSettings">
        <DigestMethod Algorithm="http://www.w3.org/2001/04/xmlenc#sha256"/>
        <DigestValue>4sf+1AWluvbpxJKPd2Oye0vW/vjaIC4T1BxgDzXmoXg=</DigestValue>
      </Reference>
      <Reference URI="/xl/printerSettings/printerSettings1104.bin?ContentType=application/vnd.openxmlformats-officedocument.spreadsheetml.printerSettings">
        <DigestMethod Algorithm="http://www.w3.org/2001/04/xmlenc#sha256"/>
        <DigestValue>4sf+1AWluvbpxJKPd2Oye0vW/vjaIC4T1BxgDzXmoXg=</DigestValue>
      </Reference>
      <Reference URI="/xl/printerSettings/printerSettings1105.bin?ContentType=application/vnd.openxmlformats-officedocument.spreadsheetml.printerSettings">
        <DigestMethod Algorithm="http://www.w3.org/2001/04/xmlenc#sha256"/>
        <DigestValue>4sf+1AWluvbpxJKPd2Oye0vW/vjaIC4T1BxgDzXmoXg=</DigestValue>
      </Reference>
      <Reference URI="/xl/printerSettings/printerSettings1106.bin?ContentType=application/vnd.openxmlformats-officedocument.spreadsheetml.printerSettings">
        <DigestMethod Algorithm="http://www.w3.org/2001/04/xmlenc#sha256"/>
        <DigestValue>4sf+1AWluvbpxJKPd2Oye0vW/vjaIC4T1BxgDzXmoXg=</DigestValue>
      </Reference>
      <Reference URI="/xl/printerSettings/printerSettings1107.bin?ContentType=application/vnd.openxmlformats-officedocument.spreadsheetml.printerSettings">
        <DigestMethod Algorithm="http://www.w3.org/2001/04/xmlenc#sha256"/>
        <DigestValue>4sf+1AWluvbpxJKPd2Oye0vW/vjaIC4T1BxgDzXmoXg=</DigestValue>
      </Reference>
      <Reference URI="/xl/printerSettings/printerSettings1108.bin?ContentType=application/vnd.openxmlformats-officedocument.spreadsheetml.printerSettings">
        <DigestMethod Algorithm="http://www.w3.org/2001/04/xmlenc#sha256"/>
        <DigestValue>4sf+1AWluvbpxJKPd2Oye0vW/vjaIC4T1BxgDzXmoXg=</DigestValue>
      </Reference>
      <Reference URI="/xl/printerSettings/printerSettings1109.bin?ContentType=application/vnd.openxmlformats-officedocument.spreadsheetml.printerSettings">
        <DigestMethod Algorithm="http://www.w3.org/2001/04/xmlenc#sha256"/>
        <DigestValue>4sf+1AWluvbpxJKPd2Oye0vW/vjaIC4T1BxgDzXmoXg=</DigestValue>
      </Reference>
      <Reference URI="/xl/printerSettings/printerSettings111.bin?ContentType=application/vnd.openxmlformats-officedocument.spreadsheetml.printerSettings">
        <DigestMethod Algorithm="http://www.w3.org/2001/04/xmlenc#sha256"/>
        <DigestValue>bX9XDerWgquo2RxSve48ZARjqmGUaFIV3OF+VtCX1Rc=</DigestValue>
      </Reference>
      <Reference URI="/xl/printerSettings/printerSettings1110.bin?ContentType=application/vnd.openxmlformats-officedocument.spreadsheetml.printerSettings">
        <DigestMethod Algorithm="http://www.w3.org/2001/04/xmlenc#sha256"/>
        <DigestValue>4sf+1AWluvbpxJKPd2Oye0vW/vjaIC4T1BxgDzXmoXg=</DigestValue>
      </Reference>
      <Reference URI="/xl/printerSettings/printerSettings1111.bin?ContentType=application/vnd.openxmlformats-officedocument.spreadsheetml.printerSettings">
        <DigestMethod Algorithm="http://www.w3.org/2001/04/xmlenc#sha256"/>
        <DigestValue>1easXUpors9wW02Nqy5x8cLEF/3ZKBH0i2lLjO2Zsk8=</DigestValue>
      </Reference>
      <Reference URI="/xl/printerSettings/printerSettings1112.bin?ContentType=application/vnd.openxmlformats-officedocument.spreadsheetml.printerSettings">
        <DigestMethod Algorithm="http://www.w3.org/2001/04/xmlenc#sha256"/>
        <DigestValue>4sf+1AWluvbpxJKPd2Oye0vW/vjaIC4T1BxgDzXmoXg=</DigestValue>
      </Reference>
      <Reference URI="/xl/printerSettings/printerSettings1113.bin?ContentType=application/vnd.openxmlformats-officedocument.spreadsheetml.printerSettings">
        <DigestMethod Algorithm="http://www.w3.org/2001/04/xmlenc#sha256"/>
        <DigestValue>1easXUpors9wW02Nqy5x8cLEF/3ZKBH0i2lLjO2Zsk8=</DigestValue>
      </Reference>
      <Reference URI="/xl/printerSettings/printerSettings1114.bin?ContentType=application/vnd.openxmlformats-officedocument.spreadsheetml.printerSettings">
        <DigestMethod Algorithm="http://www.w3.org/2001/04/xmlenc#sha256"/>
        <DigestValue>4sf+1AWluvbpxJKPd2Oye0vW/vjaIC4T1BxgDzXmoXg=</DigestValue>
      </Reference>
      <Reference URI="/xl/printerSettings/printerSettings1115.bin?ContentType=application/vnd.openxmlformats-officedocument.spreadsheetml.printerSettings">
        <DigestMethod Algorithm="http://www.w3.org/2001/04/xmlenc#sha256"/>
        <DigestValue>AOaDuHtsifCB+3mFVZaFSjZ2jbySMm3+Pey0DhdCrvo=</DigestValue>
      </Reference>
      <Reference URI="/xl/printerSettings/printerSettings1116.bin?ContentType=application/vnd.openxmlformats-officedocument.spreadsheetml.printerSettings">
        <DigestMethod Algorithm="http://www.w3.org/2001/04/xmlenc#sha256"/>
        <DigestValue>AOaDuHtsifCB+3mFVZaFSjZ2jbySMm3+Pey0DhdCrvo=</DigestValue>
      </Reference>
      <Reference URI="/xl/printerSettings/printerSettings1117.bin?ContentType=application/vnd.openxmlformats-officedocument.spreadsheetml.printerSettings">
        <DigestMethod Algorithm="http://www.w3.org/2001/04/xmlenc#sha256"/>
        <DigestValue>4sf+1AWluvbpxJKPd2Oye0vW/vjaIC4T1BxgDzXmoXg=</DigestValue>
      </Reference>
      <Reference URI="/xl/printerSettings/printerSettings1118.bin?ContentType=application/vnd.openxmlformats-officedocument.spreadsheetml.printerSettings">
        <DigestMethod Algorithm="http://www.w3.org/2001/04/xmlenc#sha256"/>
        <DigestValue>4sf+1AWluvbpxJKPd2Oye0vW/vjaIC4T1BxgDzXmoXg=</DigestValue>
      </Reference>
      <Reference URI="/xl/printerSettings/printerSettings1119.bin?ContentType=application/vnd.openxmlformats-officedocument.spreadsheetml.printerSettings">
        <DigestMethod Algorithm="http://www.w3.org/2001/04/xmlenc#sha256"/>
        <DigestValue>AOaDuHtsifCB+3mFVZaFSjZ2jbySMm3+Pey0DhdCrvo=</DigestValue>
      </Reference>
      <Reference URI="/xl/printerSettings/printerSettings112.bin?ContentType=application/vnd.openxmlformats-officedocument.spreadsheetml.printerSettings">
        <DigestMethod Algorithm="http://www.w3.org/2001/04/xmlenc#sha256"/>
        <DigestValue>4sf+1AWluvbpxJKPd2Oye0vW/vjaIC4T1BxgDzXmoXg=</DigestValue>
      </Reference>
      <Reference URI="/xl/printerSettings/printerSettings1120.bin?ContentType=application/vnd.openxmlformats-officedocument.spreadsheetml.printerSettings">
        <DigestMethod Algorithm="http://www.w3.org/2001/04/xmlenc#sha256"/>
        <DigestValue>4sf+1AWluvbpxJKPd2Oye0vW/vjaIC4T1BxgDzXmoXg=</DigestValue>
      </Reference>
      <Reference URI="/xl/printerSettings/printerSettings1121.bin?ContentType=application/vnd.openxmlformats-officedocument.spreadsheetml.printerSettings">
        <DigestMethod Algorithm="http://www.w3.org/2001/04/xmlenc#sha256"/>
        <DigestValue>1easXUpors9wW02Nqy5x8cLEF/3ZKBH0i2lLjO2Zsk8=</DigestValue>
      </Reference>
      <Reference URI="/xl/printerSettings/printerSettings1122.bin?ContentType=application/vnd.openxmlformats-officedocument.spreadsheetml.printerSettings">
        <DigestMethod Algorithm="http://www.w3.org/2001/04/xmlenc#sha256"/>
        <DigestValue>1easXUpors9wW02Nqy5x8cLEF/3ZKBH0i2lLjO2Zsk8=</DigestValue>
      </Reference>
      <Reference URI="/xl/printerSettings/printerSettings1123.bin?ContentType=application/vnd.openxmlformats-officedocument.spreadsheetml.printerSettings">
        <DigestMethod Algorithm="http://www.w3.org/2001/04/xmlenc#sha256"/>
        <DigestValue>4sf+1AWluvbpxJKPd2Oye0vW/vjaIC4T1BxgDzXmoXg=</DigestValue>
      </Reference>
      <Reference URI="/xl/printerSettings/printerSettings1124.bin?ContentType=application/vnd.openxmlformats-officedocument.spreadsheetml.printerSettings">
        <DigestMethod Algorithm="http://www.w3.org/2001/04/xmlenc#sha256"/>
        <DigestValue>4sf+1AWluvbpxJKPd2Oye0vW/vjaIC4T1BxgDzXmoXg=</DigestValue>
      </Reference>
      <Reference URI="/xl/printerSettings/printerSettings1125.bin?ContentType=application/vnd.openxmlformats-officedocument.spreadsheetml.printerSettings">
        <DigestMethod Algorithm="http://www.w3.org/2001/04/xmlenc#sha256"/>
        <DigestValue>4sf+1AWluvbpxJKPd2Oye0vW/vjaIC4T1BxgDzXmoXg=</DigestValue>
      </Reference>
      <Reference URI="/xl/printerSettings/printerSettings1126.bin?ContentType=application/vnd.openxmlformats-officedocument.spreadsheetml.printerSettings">
        <DigestMethod Algorithm="http://www.w3.org/2001/04/xmlenc#sha256"/>
        <DigestValue>4sf+1AWluvbpxJKPd2Oye0vW/vjaIC4T1BxgDzXmoXg=</DigestValue>
      </Reference>
      <Reference URI="/xl/printerSettings/printerSettings1127.bin?ContentType=application/vnd.openxmlformats-officedocument.spreadsheetml.printerSettings">
        <DigestMethod Algorithm="http://www.w3.org/2001/04/xmlenc#sha256"/>
        <DigestValue>4sf+1AWluvbpxJKPd2Oye0vW/vjaIC4T1BxgDzXmoXg=</DigestValue>
      </Reference>
      <Reference URI="/xl/printerSettings/printerSettings1128.bin?ContentType=application/vnd.openxmlformats-officedocument.spreadsheetml.printerSettings">
        <DigestMethod Algorithm="http://www.w3.org/2001/04/xmlenc#sha256"/>
        <DigestValue>4sf+1AWluvbpxJKPd2Oye0vW/vjaIC4T1BxgDzXmoXg=</DigestValue>
      </Reference>
      <Reference URI="/xl/printerSettings/printerSettings1129.bin?ContentType=application/vnd.openxmlformats-officedocument.spreadsheetml.printerSettings">
        <DigestMethod Algorithm="http://www.w3.org/2001/04/xmlenc#sha256"/>
        <DigestValue>4sf+1AWluvbpxJKPd2Oye0vW/vjaIC4T1BxgDzXmoXg=</DigestValue>
      </Reference>
      <Reference URI="/xl/printerSettings/printerSettings113.bin?ContentType=application/vnd.openxmlformats-officedocument.spreadsheetml.printerSettings">
        <DigestMethod Algorithm="http://www.w3.org/2001/04/xmlenc#sha256"/>
        <DigestValue>4sf+1AWluvbpxJKPd2Oye0vW/vjaIC4T1BxgDzXmoXg=</DigestValue>
      </Reference>
      <Reference URI="/xl/printerSettings/printerSettings1130.bin?ContentType=application/vnd.openxmlformats-officedocument.spreadsheetml.printerSettings">
        <DigestMethod Algorithm="http://www.w3.org/2001/04/xmlenc#sha256"/>
        <DigestValue>4sf+1AWluvbpxJKPd2Oye0vW/vjaIC4T1BxgDzXmoXg=</DigestValue>
      </Reference>
      <Reference URI="/xl/printerSettings/printerSettings1131.bin?ContentType=application/vnd.openxmlformats-officedocument.spreadsheetml.printerSettings">
        <DigestMethod Algorithm="http://www.w3.org/2001/04/xmlenc#sha256"/>
        <DigestValue>1easXUpors9wW02Nqy5x8cLEF/3ZKBH0i2lLjO2Zsk8=</DigestValue>
      </Reference>
      <Reference URI="/xl/printerSettings/printerSettings1132.bin?ContentType=application/vnd.openxmlformats-officedocument.spreadsheetml.printerSettings">
        <DigestMethod Algorithm="http://www.w3.org/2001/04/xmlenc#sha256"/>
        <DigestValue>4sf+1AWluvbpxJKPd2Oye0vW/vjaIC4T1BxgDzXmoXg=</DigestValue>
      </Reference>
      <Reference URI="/xl/printerSettings/printerSettings1133.bin?ContentType=application/vnd.openxmlformats-officedocument.spreadsheetml.printerSettings">
        <DigestMethod Algorithm="http://www.w3.org/2001/04/xmlenc#sha256"/>
        <DigestValue>1easXUpors9wW02Nqy5x8cLEF/3ZKBH0i2lLjO2Zsk8=</DigestValue>
      </Reference>
      <Reference URI="/xl/printerSettings/printerSettings1134.bin?ContentType=application/vnd.openxmlformats-officedocument.spreadsheetml.printerSettings">
        <DigestMethod Algorithm="http://www.w3.org/2001/04/xmlenc#sha256"/>
        <DigestValue>4sf+1AWluvbpxJKPd2Oye0vW/vjaIC4T1BxgDzXmoXg=</DigestValue>
      </Reference>
      <Reference URI="/xl/printerSettings/printerSettings1135.bin?ContentType=application/vnd.openxmlformats-officedocument.spreadsheetml.printerSettings">
        <DigestMethod Algorithm="http://www.w3.org/2001/04/xmlenc#sha256"/>
        <DigestValue>AOaDuHtsifCB+3mFVZaFSjZ2jbySMm3+Pey0DhdCrvo=</DigestValue>
      </Reference>
      <Reference URI="/xl/printerSettings/printerSettings1136.bin?ContentType=application/vnd.openxmlformats-officedocument.spreadsheetml.printerSettings">
        <DigestMethod Algorithm="http://www.w3.org/2001/04/xmlenc#sha256"/>
        <DigestValue>AOaDuHtsifCB+3mFVZaFSjZ2jbySMm3+Pey0DhdCrvo=</DigestValue>
      </Reference>
      <Reference URI="/xl/printerSettings/printerSettings1137.bin?ContentType=application/vnd.openxmlformats-officedocument.spreadsheetml.printerSettings">
        <DigestMethod Algorithm="http://www.w3.org/2001/04/xmlenc#sha256"/>
        <DigestValue>4sf+1AWluvbpxJKPd2Oye0vW/vjaIC4T1BxgDzXmoXg=</DigestValue>
      </Reference>
      <Reference URI="/xl/printerSettings/printerSettings1138.bin?ContentType=application/vnd.openxmlformats-officedocument.spreadsheetml.printerSettings">
        <DigestMethod Algorithm="http://www.w3.org/2001/04/xmlenc#sha256"/>
        <DigestValue>4sf+1AWluvbpxJKPd2Oye0vW/vjaIC4T1BxgDzXmoXg=</DigestValue>
      </Reference>
      <Reference URI="/xl/printerSettings/printerSettings1139.bin?ContentType=application/vnd.openxmlformats-officedocument.spreadsheetml.printerSettings">
        <DigestMethod Algorithm="http://www.w3.org/2001/04/xmlenc#sha256"/>
        <DigestValue>AOaDuHtsifCB+3mFVZaFSjZ2jbySMm3+Pey0DhdCrvo=</DigestValue>
      </Reference>
      <Reference URI="/xl/printerSettings/printerSettings114.bin?ContentType=application/vnd.openxmlformats-officedocument.spreadsheetml.printerSettings">
        <DigestMethod Algorithm="http://www.w3.org/2001/04/xmlenc#sha256"/>
        <DigestValue>AOaDuHtsifCB+3mFVZaFSjZ2jbySMm3+Pey0DhdCrvo=</DigestValue>
      </Reference>
      <Reference URI="/xl/printerSettings/printerSettings1140.bin?ContentType=application/vnd.openxmlformats-officedocument.spreadsheetml.printerSettings">
        <DigestMethod Algorithm="http://www.w3.org/2001/04/xmlenc#sha256"/>
        <DigestValue>4sf+1AWluvbpxJKPd2Oye0vW/vjaIC4T1BxgDzXmoXg=</DigestValue>
      </Reference>
      <Reference URI="/xl/printerSettings/printerSettings1141.bin?ContentType=application/vnd.openxmlformats-officedocument.spreadsheetml.printerSettings">
        <DigestMethod Algorithm="http://www.w3.org/2001/04/xmlenc#sha256"/>
        <DigestValue>1easXUpors9wW02Nqy5x8cLEF/3ZKBH0i2lLjO2Zsk8=</DigestValue>
      </Reference>
      <Reference URI="/xl/printerSettings/printerSettings1142.bin?ContentType=application/vnd.openxmlformats-officedocument.spreadsheetml.printerSettings">
        <DigestMethod Algorithm="http://www.w3.org/2001/04/xmlenc#sha256"/>
        <DigestValue>1easXUpors9wW02Nqy5x8cLEF/3ZKBH0i2lLjO2Zsk8=</DigestValue>
      </Reference>
      <Reference URI="/xl/printerSettings/printerSettings1143.bin?ContentType=application/vnd.openxmlformats-officedocument.spreadsheetml.printerSettings">
        <DigestMethod Algorithm="http://www.w3.org/2001/04/xmlenc#sha256"/>
        <DigestValue>4sf+1AWluvbpxJKPd2Oye0vW/vjaIC4T1BxgDzXmoXg=</DigestValue>
      </Reference>
      <Reference URI="/xl/printerSettings/printerSettings1144.bin?ContentType=application/vnd.openxmlformats-officedocument.spreadsheetml.printerSettings">
        <DigestMethod Algorithm="http://www.w3.org/2001/04/xmlenc#sha256"/>
        <DigestValue>4sf+1AWluvbpxJKPd2Oye0vW/vjaIC4T1BxgDzXmoXg=</DigestValue>
      </Reference>
      <Reference URI="/xl/printerSettings/printerSettings1145.bin?ContentType=application/vnd.openxmlformats-officedocument.spreadsheetml.printerSettings">
        <DigestMethod Algorithm="http://www.w3.org/2001/04/xmlenc#sha256"/>
        <DigestValue>4sf+1AWluvbpxJKPd2Oye0vW/vjaIC4T1BxgDzXmoXg=</DigestValue>
      </Reference>
      <Reference URI="/xl/printerSettings/printerSettings1146.bin?ContentType=application/vnd.openxmlformats-officedocument.spreadsheetml.printerSettings">
        <DigestMethod Algorithm="http://www.w3.org/2001/04/xmlenc#sha256"/>
        <DigestValue>4sf+1AWluvbpxJKPd2Oye0vW/vjaIC4T1BxgDzXmoXg=</DigestValue>
      </Reference>
      <Reference URI="/xl/printerSettings/printerSettings1147.bin?ContentType=application/vnd.openxmlformats-officedocument.spreadsheetml.printerSettings">
        <DigestMethod Algorithm="http://www.w3.org/2001/04/xmlenc#sha256"/>
        <DigestValue>4sf+1AWluvbpxJKPd2Oye0vW/vjaIC4T1BxgDzXmoXg=</DigestValue>
      </Reference>
      <Reference URI="/xl/printerSettings/printerSettings1148.bin?ContentType=application/vnd.openxmlformats-officedocument.spreadsheetml.printerSettings">
        <DigestMethod Algorithm="http://www.w3.org/2001/04/xmlenc#sha256"/>
        <DigestValue>4sf+1AWluvbpxJKPd2Oye0vW/vjaIC4T1BxgDzXmoXg=</DigestValue>
      </Reference>
      <Reference URI="/xl/printerSettings/printerSettings1149.bin?ContentType=application/vnd.openxmlformats-officedocument.spreadsheetml.printerSettings">
        <DigestMethod Algorithm="http://www.w3.org/2001/04/xmlenc#sha256"/>
        <DigestValue>4sf+1AWluvbpxJKPd2Oye0vW/vjaIC4T1BxgDzXmoXg=</DigestValue>
      </Reference>
      <Reference URI="/xl/printerSettings/printerSettings115.bin?ContentType=application/vnd.openxmlformats-officedocument.spreadsheetml.printerSettings">
        <DigestMethod Algorithm="http://www.w3.org/2001/04/xmlenc#sha256"/>
        <DigestValue>4sf+1AWluvbpxJKPd2Oye0vW/vjaIC4T1BxgDzXmoXg=</DigestValue>
      </Reference>
      <Reference URI="/xl/printerSettings/printerSettings1150.bin?ContentType=application/vnd.openxmlformats-officedocument.spreadsheetml.printerSettings">
        <DigestMethod Algorithm="http://www.w3.org/2001/04/xmlenc#sha256"/>
        <DigestValue>4sf+1AWluvbpxJKPd2Oye0vW/vjaIC4T1BxgDzXmoXg=</DigestValue>
      </Reference>
      <Reference URI="/xl/printerSettings/printerSettings1151.bin?ContentType=application/vnd.openxmlformats-officedocument.spreadsheetml.printerSettings">
        <DigestMethod Algorithm="http://www.w3.org/2001/04/xmlenc#sha256"/>
        <DigestValue>1easXUpors9wW02Nqy5x8cLEF/3ZKBH0i2lLjO2Zsk8=</DigestValue>
      </Reference>
      <Reference URI="/xl/printerSettings/printerSettings1152.bin?ContentType=application/vnd.openxmlformats-officedocument.spreadsheetml.printerSettings">
        <DigestMethod Algorithm="http://www.w3.org/2001/04/xmlenc#sha256"/>
        <DigestValue>4sf+1AWluvbpxJKPd2Oye0vW/vjaIC4T1BxgDzXmoXg=</DigestValue>
      </Reference>
      <Reference URI="/xl/printerSettings/printerSettings1153.bin?ContentType=application/vnd.openxmlformats-officedocument.spreadsheetml.printerSettings">
        <DigestMethod Algorithm="http://www.w3.org/2001/04/xmlenc#sha256"/>
        <DigestValue>1easXUpors9wW02Nqy5x8cLEF/3ZKBH0i2lLjO2Zsk8=</DigestValue>
      </Reference>
      <Reference URI="/xl/printerSettings/printerSettings1154.bin?ContentType=application/vnd.openxmlformats-officedocument.spreadsheetml.printerSettings">
        <DigestMethod Algorithm="http://www.w3.org/2001/04/xmlenc#sha256"/>
        <DigestValue>4sf+1AWluvbpxJKPd2Oye0vW/vjaIC4T1BxgDzXmoXg=</DigestValue>
      </Reference>
      <Reference URI="/xl/printerSettings/printerSettings1155.bin?ContentType=application/vnd.openxmlformats-officedocument.spreadsheetml.printerSettings">
        <DigestMethod Algorithm="http://www.w3.org/2001/04/xmlenc#sha256"/>
        <DigestValue>AOaDuHtsifCB+3mFVZaFSjZ2jbySMm3+Pey0DhdCrvo=</DigestValue>
      </Reference>
      <Reference URI="/xl/printerSettings/printerSettings1156.bin?ContentType=application/vnd.openxmlformats-officedocument.spreadsheetml.printerSettings">
        <DigestMethod Algorithm="http://www.w3.org/2001/04/xmlenc#sha256"/>
        <DigestValue>AOaDuHtsifCB+3mFVZaFSjZ2jbySMm3+Pey0DhdCrvo=</DigestValue>
      </Reference>
      <Reference URI="/xl/printerSettings/printerSettings1157.bin?ContentType=application/vnd.openxmlformats-officedocument.spreadsheetml.printerSettings">
        <DigestMethod Algorithm="http://www.w3.org/2001/04/xmlenc#sha256"/>
        <DigestValue>4sf+1AWluvbpxJKPd2Oye0vW/vjaIC4T1BxgDzXmoXg=</DigestValue>
      </Reference>
      <Reference URI="/xl/printerSettings/printerSettings1158.bin?ContentType=application/vnd.openxmlformats-officedocument.spreadsheetml.printerSettings">
        <DigestMethod Algorithm="http://www.w3.org/2001/04/xmlenc#sha256"/>
        <DigestValue>4sf+1AWluvbpxJKPd2Oye0vW/vjaIC4T1BxgDzXmoXg=</DigestValue>
      </Reference>
      <Reference URI="/xl/printerSettings/printerSettings1159.bin?ContentType=application/vnd.openxmlformats-officedocument.spreadsheetml.printerSettings">
        <DigestMethod Algorithm="http://www.w3.org/2001/04/xmlenc#sha256"/>
        <DigestValue>4sf+1AWluvbpxJKPd2Oye0vW/vjaIC4T1BxgDzXmoXg=</DigestValue>
      </Reference>
      <Reference URI="/xl/printerSettings/printerSettings116.bin?ContentType=application/vnd.openxmlformats-officedocument.spreadsheetml.printerSettings">
        <DigestMethod Algorithm="http://www.w3.org/2001/04/xmlenc#sha256"/>
        <DigestValue>MqlMFcdOU724y+XT0A1fb7kjq67gysaEXySjCDCzorU=</DigestValue>
      </Reference>
      <Reference URI="/xl/printerSettings/printerSettings1160.bin?ContentType=application/vnd.openxmlformats-officedocument.spreadsheetml.printerSettings">
        <DigestMethod Algorithm="http://www.w3.org/2001/04/xmlenc#sha256"/>
        <DigestValue>AOaDuHtsifCB+3mFVZaFSjZ2jbySMm3+Pey0DhdCrvo=</DigestValue>
      </Reference>
      <Reference URI="/xl/printerSettings/printerSettings1161.bin?ContentType=application/vnd.openxmlformats-officedocument.spreadsheetml.printerSettings">
        <DigestMethod Algorithm="http://www.w3.org/2001/04/xmlenc#sha256"/>
        <DigestValue>4sf+1AWluvbpxJKPd2Oye0vW/vjaIC4T1BxgDzXmoXg=</DigestValue>
      </Reference>
      <Reference URI="/xl/printerSettings/printerSettings1162.bin?ContentType=application/vnd.openxmlformats-officedocument.spreadsheetml.printerSettings">
        <DigestMethod Algorithm="http://www.w3.org/2001/04/xmlenc#sha256"/>
        <DigestValue>1easXUpors9wW02Nqy5x8cLEF/3ZKBH0i2lLjO2Zsk8=</DigestValue>
      </Reference>
      <Reference URI="/xl/printerSettings/printerSettings1163.bin?ContentType=application/vnd.openxmlformats-officedocument.spreadsheetml.printerSettings">
        <DigestMethod Algorithm="http://www.w3.org/2001/04/xmlenc#sha256"/>
        <DigestValue>4sf+1AWluvbpxJKPd2Oye0vW/vjaIC4T1BxgDzXmoXg=</DigestValue>
      </Reference>
      <Reference URI="/xl/printerSettings/printerSettings1164.bin?ContentType=application/vnd.openxmlformats-officedocument.spreadsheetml.printerSettings">
        <DigestMethod Algorithm="http://www.w3.org/2001/04/xmlenc#sha256"/>
        <DigestValue>4sf+1AWluvbpxJKPd2Oye0vW/vjaIC4T1BxgDzXmoXg=</DigestValue>
      </Reference>
      <Reference URI="/xl/printerSettings/printerSettings1165.bin?ContentType=application/vnd.openxmlformats-officedocument.spreadsheetml.printerSettings">
        <DigestMethod Algorithm="http://www.w3.org/2001/04/xmlenc#sha256"/>
        <DigestValue>+n5QTe6/grUf3JPx5J0xBRGlKRI8XimZKbgxCQVlTOM=</DigestValue>
      </Reference>
      <Reference URI="/xl/printerSettings/printerSettings1166.bin?ContentType=application/vnd.openxmlformats-officedocument.spreadsheetml.printerSettings">
        <DigestMethod Algorithm="http://www.w3.org/2001/04/xmlenc#sha256"/>
        <DigestValue>4sf+1AWluvbpxJKPd2Oye0vW/vjaIC4T1BxgDzXmoXg=</DigestValue>
      </Reference>
      <Reference URI="/xl/printerSettings/printerSettings1167.bin?ContentType=application/vnd.openxmlformats-officedocument.spreadsheetml.printerSettings">
        <DigestMethod Algorithm="http://www.w3.org/2001/04/xmlenc#sha256"/>
        <DigestValue>4sf+1AWluvbpxJKPd2Oye0vW/vjaIC4T1BxgDzXmoXg=</DigestValue>
      </Reference>
      <Reference URI="/xl/printerSettings/printerSettings1168.bin?ContentType=application/vnd.openxmlformats-officedocument.spreadsheetml.printerSettings">
        <DigestMethod Algorithm="http://www.w3.org/2001/04/xmlenc#sha256"/>
        <DigestValue>4sf+1AWluvbpxJKPd2Oye0vW/vjaIC4T1BxgDzXmoXg=</DigestValue>
      </Reference>
      <Reference URI="/xl/printerSettings/printerSettings1169.bin?ContentType=application/vnd.openxmlformats-officedocument.spreadsheetml.printerSettings">
        <DigestMethod Algorithm="http://www.w3.org/2001/04/xmlenc#sha256"/>
        <DigestValue>1easXUpors9wW02Nqy5x8cLEF/3ZKBH0i2lLjO2Zsk8=</DigestValue>
      </Reference>
      <Reference URI="/xl/printerSettings/printerSettings117.bin?ContentType=application/vnd.openxmlformats-officedocument.spreadsheetml.printerSettings">
        <DigestMethod Algorithm="http://www.w3.org/2001/04/xmlenc#sha256"/>
        <DigestValue>6HGumsjBk9X1CzCPpkG1pJTBdVyGv7gAJ+RWNO+yDTc=</DigestValue>
      </Reference>
      <Reference URI="/xl/printerSettings/printerSettings1170.bin?ContentType=application/vnd.openxmlformats-officedocument.spreadsheetml.printerSettings">
        <DigestMethod Algorithm="http://www.w3.org/2001/04/xmlenc#sha256"/>
        <DigestValue>4sf+1AWluvbpxJKPd2Oye0vW/vjaIC4T1BxgDzXmoXg=</DigestValue>
      </Reference>
      <Reference URI="/xl/printerSettings/printerSettings1171.bin?ContentType=application/vnd.openxmlformats-officedocument.spreadsheetml.printerSettings">
        <DigestMethod Algorithm="http://www.w3.org/2001/04/xmlenc#sha256"/>
        <DigestValue>AOaDuHtsifCB+3mFVZaFSjZ2jbySMm3+Pey0DhdCrvo=</DigestValue>
      </Reference>
      <Reference URI="/xl/printerSettings/printerSettings1172.bin?ContentType=application/vnd.openxmlformats-officedocument.spreadsheetml.printerSettings">
        <DigestMethod Algorithm="http://www.w3.org/2001/04/xmlenc#sha256"/>
        <DigestValue>AOaDuHtsifCB+3mFVZaFSjZ2jbySMm3+Pey0DhdCrvo=</DigestValue>
      </Reference>
      <Reference URI="/xl/printerSettings/printerSettings1173.bin?ContentType=application/vnd.openxmlformats-officedocument.spreadsheetml.printerSettings">
        <DigestMethod Algorithm="http://www.w3.org/2001/04/xmlenc#sha256"/>
        <DigestValue>4sf+1AWluvbpxJKPd2Oye0vW/vjaIC4T1BxgDzXmoXg=</DigestValue>
      </Reference>
      <Reference URI="/xl/printerSettings/printerSettings1174.bin?ContentType=application/vnd.openxmlformats-officedocument.spreadsheetml.printerSettings">
        <DigestMethod Algorithm="http://www.w3.org/2001/04/xmlenc#sha256"/>
        <DigestValue>4sf+1AWluvbpxJKPd2Oye0vW/vjaIC4T1BxgDzXmoXg=</DigestValue>
      </Reference>
      <Reference URI="/xl/printerSettings/printerSettings1175.bin?ContentType=application/vnd.openxmlformats-officedocument.spreadsheetml.printerSettings">
        <DigestMethod Algorithm="http://www.w3.org/2001/04/xmlenc#sha256"/>
        <DigestValue>4sf+1AWluvbpxJKPd2Oye0vW/vjaIC4T1BxgDzXmoXg=</DigestValue>
      </Reference>
      <Reference URI="/xl/printerSettings/printerSettings1176.bin?ContentType=application/vnd.openxmlformats-officedocument.spreadsheetml.printerSettings">
        <DigestMethod Algorithm="http://www.w3.org/2001/04/xmlenc#sha256"/>
        <DigestValue>4sf+1AWluvbpxJKPd2Oye0vW/vjaIC4T1BxgDzXmoXg=</DigestValue>
      </Reference>
      <Reference URI="/xl/printerSettings/printerSettings1177.bin?ContentType=application/vnd.openxmlformats-officedocument.spreadsheetml.printerSettings">
        <DigestMethod Algorithm="http://www.w3.org/2001/04/xmlenc#sha256"/>
        <DigestValue>AOaDuHtsifCB+3mFVZaFSjZ2jbySMm3+Pey0DhdCrvo=</DigestValue>
      </Reference>
      <Reference URI="/xl/printerSettings/printerSettings1178.bin?ContentType=application/vnd.openxmlformats-officedocument.spreadsheetml.printerSettings">
        <DigestMethod Algorithm="http://www.w3.org/2001/04/xmlenc#sha256"/>
        <DigestValue>4sf+1AWluvbpxJKPd2Oye0vW/vjaIC4T1BxgDzXmoXg=</DigestValue>
      </Reference>
      <Reference URI="/xl/printerSettings/printerSettings1179.bin?ContentType=application/vnd.openxmlformats-officedocument.spreadsheetml.printerSettings">
        <DigestMethod Algorithm="http://www.w3.org/2001/04/xmlenc#sha256"/>
        <DigestValue>1easXUpors9wW02Nqy5x8cLEF/3ZKBH0i2lLjO2Zsk8=</DigestValue>
      </Reference>
      <Reference URI="/xl/printerSettings/printerSettings118.bin?ContentType=application/vnd.openxmlformats-officedocument.spreadsheetml.printerSettings">
        <DigestMethod Algorithm="http://www.w3.org/2001/04/xmlenc#sha256"/>
        <DigestValue>4sf+1AWluvbpxJKPd2Oye0vW/vjaIC4T1BxgDzXmoXg=</DigestValue>
      </Reference>
      <Reference URI="/xl/printerSettings/printerSettings1180.bin?ContentType=application/vnd.openxmlformats-officedocument.spreadsheetml.printerSettings">
        <DigestMethod Algorithm="http://www.w3.org/2001/04/xmlenc#sha256"/>
        <DigestValue>1easXUpors9wW02Nqy5x8cLEF/3ZKBH0i2lLjO2Zsk8=</DigestValue>
      </Reference>
      <Reference URI="/xl/printerSettings/printerSettings1181.bin?ContentType=application/vnd.openxmlformats-officedocument.spreadsheetml.printerSettings">
        <DigestMethod Algorithm="http://www.w3.org/2001/04/xmlenc#sha256"/>
        <DigestValue>4sf+1AWluvbpxJKPd2Oye0vW/vjaIC4T1BxgDzXmoXg=</DigestValue>
      </Reference>
      <Reference URI="/xl/printerSettings/printerSettings1182.bin?ContentType=application/vnd.openxmlformats-officedocument.spreadsheetml.printerSettings">
        <DigestMethod Algorithm="http://www.w3.org/2001/04/xmlenc#sha256"/>
        <DigestValue>4sf+1AWluvbpxJKPd2Oye0vW/vjaIC4T1BxgDzXmoXg=</DigestValue>
      </Reference>
      <Reference URI="/xl/printerSettings/printerSettings1183.bin?ContentType=application/vnd.openxmlformats-officedocument.spreadsheetml.printerSettings">
        <DigestMethod Algorithm="http://www.w3.org/2001/04/xmlenc#sha256"/>
        <DigestValue>4sf+1AWluvbpxJKPd2Oye0vW/vjaIC4T1BxgDzXmoXg=</DigestValue>
      </Reference>
      <Reference URI="/xl/printerSettings/printerSettings1184.bin?ContentType=application/vnd.openxmlformats-officedocument.spreadsheetml.printerSettings">
        <DigestMethod Algorithm="http://www.w3.org/2001/04/xmlenc#sha256"/>
        <DigestValue>4sf+1AWluvbpxJKPd2Oye0vW/vjaIC4T1BxgDzXmoXg=</DigestValue>
      </Reference>
      <Reference URI="/xl/printerSettings/printerSettings1185.bin?ContentType=application/vnd.openxmlformats-officedocument.spreadsheetml.printerSettings">
        <DigestMethod Algorithm="http://www.w3.org/2001/04/xmlenc#sha256"/>
        <DigestValue>4sf+1AWluvbpxJKPd2Oye0vW/vjaIC4T1BxgDzXmoXg=</DigestValue>
      </Reference>
      <Reference URI="/xl/printerSettings/printerSettings1186.bin?ContentType=application/vnd.openxmlformats-officedocument.spreadsheetml.printerSettings">
        <DigestMethod Algorithm="http://www.w3.org/2001/04/xmlenc#sha256"/>
        <DigestValue>1easXUpors9wW02Nqy5x8cLEF/3ZKBH0i2lLjO2Zsk8=</DigestValue>
      </Reference>
      <Reference URI="/xl/printerSettings/printerSettings1187.bin?ContentType=application/vnd.openxmlformats-officedocument.spreadsheetml.printerSettings">
        <DigestMethod Algorithm="http://www.w3.org/2001/04/xmlenc#sha256"/>
        <DigestValue>4sf+1AWluvbpxJKPd2Oye0vW/vjaIC4T1BxgDzXmoXg=</DigestValue>
      </Reference>
      <Reference URI="/xl/printerSettings/printerSettings1188.bin?ContentType=application/vnd.openxmlformats-officedocument.spreadsheetml.printerSettings">
        <DigestMethod Algorithm="http://www.w3.org/2001/04/xmlenc#sha256"/>
        <DigestValue>1easXUpors9wW02Nqy5x8cLEF/3ZKBH0i2lLjO2Zsk8=</DigestValue>
      </Reference>
      <Reference URI="/xl/printerSettings/printerSettings1189.bin?ContentType=application/vnd.openxmlformats-officedocument.spreadsheetml.printerSettings">
        <DigestMethod Algorithm="http://www.w3.org/2001/04/xmlenc#sha256"/>
        <DigestValue>4sf+1AWluvbpxJKPd2Oye0vW/vjaIC4T1BxgDzXmoXg=</DigestValue>
      </Reference>
      <Reference URI="/xl/printerSettings/printerSettings119.bin?ContentType=application/vnd.openxmlformats-officedocument.spreadsheetml.printerSettings">
        <DigestMethod Algorithm="http://www.w3.org/2001/04/xmlenc#sha256"/>
        <DigestValue>4sf+1AWluvbpxJKPd2Oye0vW/vjaIC4T1BxgDzXmoXg=</DigestValue>
      </Reference>
      <Reference URI="/xl/printerSettings/printerSettings1190.bin?ContentType=application/vnd.openxmlformats-officedocument.spreadsheetml.printerSettings">
        <DigestMethod Algorithm="http://www.w3.org/2001/04/xmlenc#sha256"/>
        <DigestValue>AOaDuHtsifCB+3mFVZaFSjZ2jbySMm3+Pey0DhdCrvo=</DigestValue>
      </Reference>
      <Reference URI="/xl/printerSettings/printerSettings1191.bin?ContentType=application/vnd.openxmlformats-officedocument.spreadsheetml.printerSettings">
        <DigestMethod Algorithm="http://www.w3.org/2001/04/xmlenc#sha256"/>
        <DigestValue>AOaDuHtsifCB+3mFVZaFSjZ2jbySMm3+Pey0DhdCrvo=</DigestValue>
      </Reference>
      <Reference URI="/xl/printerSettings/printerSettings1192.bin?ContentType=application/vnd.openxmlformats-officedocument.spreadsheetml.printerSettings">
        <DigestMethod Algorithm="http://www.w3.org/2001/04/xmlenc#sha256"/>
        <DigestValue>4sf+1AWluvbpxJKPd2Oye0vW/vjaIC4T1BxgDzXmoXg=</DigestValue>
      </Reference>
      <Reference URI="/xl/printerSettings/printerSettings1193.bin?ContentType=application/vnd.openxmlformats-officedocument.spreadsheetml.printerSettings">
        <DigestMethod Algorithm="http://www.w3.org/2001/04/xmlenc#sha256"/>
        <DigestValue>4sf+1AWluvbpxJKPd2Oye0vW/vjaIC4T1BxgDzXmoXg=</DigestValue>
      </Reference>
      <Reference URI="/xl/printerSettings/printerSettings1194.bin?ContentType=application/vnd.openxmlformats-officedocument.spreadsheetml.printerSettings">
        <DigestMethod Algorithm="http://www.w3.org/2001/04/xmlenc#sha256"/>
        <DigestValue>AOaDuHtsifCB+3mFVZaFSjZ2jbySMm3+Pey0DhdCrvo=</DigestValue>
      </Reference>
      <Reference URI="/xl/printerSettings/printerSettings1195.bin?ContentType=application/vnd.openxmlformats-officedocument.spreadsheetml.printerSettings">
        <DigestMethod Algorithm="http://www.w3.org/2001/04/xmlenc#sha256"/>
        <DigestValue>4sf+1AWluvbpxJKPd2Oye0vW/vjaIC4T1BxgDzXmoXg=</DigestValue>
      </Reference>
      <Reference URI="/xl/printerSettings/printerSettings1196.bin?ContentType=application/vnd.openxmlformats-officedocument.spreadsheetml.printerSettings">
        <DigestMethod Algorithm="http://www.w3.org/2001/04/xmlenc#sha256"/>
        <DigestValue>1easXUpors9wW02Nqy5x8cLEF/3ZKBH0i2lLjO2Zsk8=</DigestValue>
      </Reference>
      <Reference URI="/xl/printerSettings/printerSettings1197.bin?ContentType=application/vnd.openxmlformats-officedocument.spreadsheetml.printerSettings">
        <DigestMethod Algorithm="http://www.w3.org/2001/04/xmlenc#sha256"/>
        <DigestValue>1easXUpors9wW02Nqy5x8cLEF/3ZKBH0i2lLjO2Zsk8=</DigestValue>
      </Reference>
      <Reference URI="/xl/printerSettings/printerSettings1198.bin?ContentType=application/vnd.openxmlformats-officedocument.spreadsheetml.printerSettings">
        <DigestMethod Algorithm="http://www.w3.org/2001/04/xmlenc#sha256"/>
        <DigestValue>4sf+1AWluvbpxJKPd2Oye0vW/vjaIC4T1BxgDzXmoXg=</DigestValue>
      </Reference>
      <Reference URI="/xl/printerSettings/printerSettings1199.bin?ContentType=application/vnd.openxmlformats-officedocument.spreadsheetml.printerSettings">
        <DigestMethod Algorithm="http://www.w3.org/2001/04/xmlenc#sha256"/>
        <DigestValue>4sf+1AWluvbpxJKPd2Oye0vW/vjaIC4T1BxgDzXmoXg=</DigestValue>
      </Reference>
      <Reference URI="/xl/printerSettings/printerSettings12.bin?ContentType=application/vnd.openxmlformats-officedocument.spreadsheetml.printerSettings">
        <DigestMethod Algorithm="http://www.w3.org/2001/04/xmlenc#sha256"/>
        <DigestValue>1easXUpors9wW02Nqy5x8cLEF/3ZKBH0i2lLjO2Zsk8=</DigestValue>
      </Reference>
      <Reference URI="/xl/printerSettings/printerSettings120.bin?ContentType=application/vnd.openxmlformats-officedocument.spreadsheetml.printerSettings">
        <DigestMethod Algorithm="http://www.w3.org/2001/04/xmlenc#sha256"/>
        <DigestValue>6HGumsjBk9X1CzCPpkG1pJTBdVyGv7gAJ+RWNO+yDTc=</DigestValue>
      </Reference>
      <Reference URI="/xl/printerSettings/printerSettings1200.bin?ContentType=application/vnd.openxmlformats-officedocument.spreadsheetml.printerSettings">
        <DigestMethod Algorithm="http://www.w3.org/2001/04/xmlenc#sha256"/>
        <DigestValue>4sf+1AWluvbpxJKPd2Oye0vW/vjaIC4T1BxgDzXmoXg=</DigestValue>
      </Reference>
      <Reference URI="/xl/printerSettings/printerSettings1201.bin?ContentType=application/vnd.openxmlformats-officedocument.spreadsheetml.printerSettings">
        <DigestMethod Algorithm="http://www.w3.org/2001/04/xmlenc#sha256"/>
        <DigestValue>4sf+1AWluvbpxJKPd2Oye0vW/vjaIC4T1BxgDzXmoXg=</DigestValue>
      </Reference>
      <Reference URI="/xl/printerSettings/printerSettings1202.bin?ContentType=application/vnd.openxmlformats-officedocument.spreadsheetml.printerSettings">
        <DigestMethod Algorithm="http://www.w3.org/2001/04/xmlenc#sha256"/>
        <DigestValue>4sf+1AWluvbpxJKPd2Oye0vW/vjaIC4T1BxgDzXmoXg=</DigestValue>
      </Reference>
      <Reference URI="/xl/printerSettings/printerSettings1203.bin?ContentType=application/vnd.openxmlformats-officedocument.spreadsheetml.printerSettings">
        <DigestMethod Algorithm="http://www.w3.org/2001/04/xmlenc#sha256"/>
        <DigestValue>1easXUpors9wW02Nqy5x8cLEF/3ZKBH0i2lLjO2Zsk8=</DigestValue>
      </Reference>
      <Reference URI="/xl/printerSettings/printerSettings1204.bin?ContentType=application/vnd.openxmlformats-officedocument.spreadsheetml.printerSettings">
        <DigestMethod Algorithm="http://www.w3.org/2001/04/xmlenc#sha256"/>
        <DigestValue>4sf+1AWluvbpxJKPd2Oye0vW/vjaIC4T1BxgDzXmoXg=</DigestValue>
      </Reference>
      <Reference URI="/xl/printerSettings/printerSettings1205.bin?ContentType=application/vnd.openxmlformats-officedocument.spreadsheetml.printerSettings">
        <DigestMethod Algorithm="http://www.w3.org/2001/04/xmlenc#sha256"/>
        <DigestValue>1easXUpors9wW02Nqy5x8cLEF/3ZKBH0i2lLjO2Zsk8=</DigestValue>
      </Reference>
      <Reference URI="/xl/printerSettings/printerSettings1206.bin?ContentType=application/vnd.openxmlformats-officedocument.spreadsheetml.printerSettings">
        <DigestMethod Algorithm="http://www.w3.org/2001/04/xmlenc#sha256"/>
        <DigestValue>4sf+1AWluvbpxJKPd2Oye0vW/vjaIC4T1BxgDzXmoXg=</DigestValue>
      </Reference>
      <Reference URI="/xl/printerSettings/printerSettings1207.bin?ContentType=application/vnd.openxmlformats-officedocument.spreadsheetml.printerSettings">
        <DigestMethod Algorithm="http://www.w3.org/2001/04/xmlenc#sha256"/>
        <DigestValue>AOaDuHtsifCB+3mFVZaFSjZ2jbySMm3+Pey0DhdCrvo=</DigestValue>
      </Reference>
      <Reference URI="/xl/printerSettings/printerSettings1208.bin?ContentType=application/vnd.openxmlformats-officedocument.spreadsheetml.printerSettings">
        <DigestMethod Algorithm="http://www.w3.org/2001/04/xmlenc#sha256"/>
        <DigestValue>AOaDuHtsifCB+3mFVZaFSjZ2jbySMm3+Pey0DhdCrvo=</DigestValue>
      </Reference>
      <Reference URI="/xl/printerSettings/printerSettings1209.bin?ContentType=application/vnd.openxmlformats-officedocument.spreadsheetml.printerSettings">
        <DigestMethod Algorithm="http://www.w3.org/2001/04/xmlenc#sha256"/>
        <DigestValue>4sf+1AWluvbpxJKPd2Oye0vW/vjaIC4T1BxgDzXmoXg=</DigestValue>
      </Reference>
      <Reference URI="/xl/printerSettings/printerSettings121.bin?ContentType=application/vnd.openxmlformats-officedocument.spreadsheetml.printerSettings">
        <DigestMethod Algorithm="http://www.w3.org/2001/04/xmlenc#sha256"/>
        <DigestValue>+n5QTe6/grUf3JPx5J0xBRGlKRI8XimZKbgxCQVlTOM=</DigestValue>
      </Reference>
      <Reference URI="/xl/printerSettings/printerSettings1210.bin?ContentType=application/vnd.openxmlformats-officedocument.spreadsheetml.printerSettings">
        <DigestMethod Algorithm="http://www.w3.org/2001/04/xmlenc#sha256"/>
        <DigestValue>4sf+1AWluvbpxJKPd2Oye0vW/vjaIC4T1BxgDzXmoXg=</DigestValue>
      </Reference>
      <Reference URI="/xl/printerSettings/printerSettings1211.bin?ContentType=application/vnd.openxmlformats-officedocument.spreadsheetml.printerSettings">
        <DigestMethod Algorithm="http://www.w3.org/2001/04/xmlenc#sha256"/>
        <DigestValue>AOaDuHtsifCB+3mFVZaFSjZ2jbySMm3+Pey0DhdCrvo=</DigestValue>
      </Reference>
      <Reference URI="/xl/printerSettings/printerSettings1212.bin?ContentType=application/vnd.openxmlformats-officedocument.spreadsheetml.printerSettings">
        <DigestMethod Algorithm="http://www.w3.org/2001/04/xmlenc#sha256"/>
        <DigestValue>4sf+1AWluvbpxJKPd2Oye0vW/vjaIC4T1BxgDzXmoXg=</DigestValue>
      </Reference>
      <Reference URI="/xl/printerSettings/printerSettings1213.bin?ContentType=application/vnd.openxmlformats-officedocument.spreadsheetml.printerSettings">
        <DigestMethod Algorithm="http://www.w3.org/2001/04/xmlenc#sha256"/>
        <DigestValue>1easXUpors9wW02Nqy5x8cLEF/3ZKBH0i2lLjO2Zsk8=</DigestValue>
      </Reference>
      <Reference URI="/xl/printerSettings/printerSettings1214.bin?ContentType=application/vnd.openxmlformats-officedocument.spreadsheetml.printerSettings">
        <DigestMethod Algorithm="http://www.w3.org/2001/04/xmlenc#sha256"/>
        <DigestValue>1easXUpors9wW02Nqy5x8cLEF/3ZKBH0i2lLjO2Zsk8=</DigestValue>
      </Reference>
      <Reference URI="/xl/printerSettings/printerSettings1215.bin?ContentType=application/vnd.openxmlformats-officedocument.spreadsheetml.printerSettings">
        <DigestMethod Algorithm="http://www.w3.org/2001/04/xmlenc#sha256"/>
        <DigestValue>4sf+1AWluvbpxJKPd2Oye0vW/vjaIC4T1BxgDzXmoXg=</DigestValue>
      </Reference>
      <Reference URI="/xl/printerSettings/printerSettings1216.bin?ContentType=application/vnd.openxmlformats-officedocument.spreadsheetml.printerSettings">
        <DigestMethod Algorithm="http://www.w3.org/2001/04/xmlenc#sha256"/>
        <DigestValue>4sf+1AWluvbpxJKPd2Oye0vW/vjaIC4T1BxgDzXmoXg=</DigestValue>
      </Reference>
      <Reference URI="/xl/printerSettings/printerSettings1217.bin?ContentType=application/vnd.openxmlformats-officedocument.spreadsheetml.printerSettings">
        <DigestMethod Algorithm="http://www.w3.org/2001/04/xmlenc#sha256"/>
        <DigestValue>4sf+1AWluvbpxJKPd2Oye0vW/vjaIC4T1BxgDzXmoXg=</DigestValue>
      </Reference>
      <Reference URI="/xl/printerSettings/printerSettings1218.bin?ContentType=application/vnd.openxmlformats-officedocument.spreadsheetml.printerSettings">
        <DigestMethod Algorithm="http://www.w3.org/2001/04/xmlenc#sha256"/>
        <DigestValue>4sf+1AWluvbpxJKPd2Oye0vW/vjaIC4T1BxgDzXmoXg=</DigestValue>
      </Reference>
      <Reference URI="/xl/printerSettings/printerSettings1219.bin?ContentType=application/vnd.openxmlformats-officedocument.spreadsheetml.printerSettings">
        <DigestMethod Algorithm="http://www.w3.org/2001/04/xmlenc#sha256"/>
        <DigestValue>4sf+1AWluvbpxJKPd2Oye0vW/vjaIC4T1BxgDzXmoXg=</DigestValue>
      </Reference>
      <Reference URI="/xl/printerSettings/printerSettings122.bin?ContentType=application/vnd.openxmlformats-officedocument.spreadsheetml.printerSettings">
        <DigestMethod Algorithm="http://www.w3.org/2001/04/xmlenc#sha256"/>
        <DigestValue>k5z4QFvXyp5vMq4FDANuvQxvNZ735cuotFRYxi91M4M=</DigestValue>
      </Reference>
      <Reference URI="/xl/printerSettings/printerSettings1220.bin?ContentType=application/vnd.openxmlformats-officedocument.spreadsheetml.printerSettings">
        <DigestMethod Algorithm="http://www.w3.org/2001/04/xmlenc#sha256"/>
        <DigestValue>4sf+1AWluvbpxJKPd2Oye0vW/vjaIC4T1BxgDzXmoXg=</DigestValue>
      </Reference>
      <Reference URI="/xl/printerSettings/printerSettings1221.bin?ContentType=application/vnd.openxmlformats-officedocument.spreadsheetml.printerSettings">
        <DigestMethod Algorithm="http://www.w3.org/2001/04/xmlenc#sha256"/>
        <DigestValue>1easXUpors9wW02Nqy5x8cLEF/3ZKBH0i2lLjO2Zsk8=</DigestValue>
      </Reference>
      <Reference URI="/xl/printerSettings/printerSettings1222.bin?ContentType=application/vnd.openxmlformats-officedocument.spreadsheetml.printerSettings">
        <DigestMethod Algorithm="http://www.w3.org/2001/04/xmlenc#sha256"/>
        <DigestValue>4sf+1AWluvbpxJKPd2Oye0vW/vjaIC4T1BxgDzXmoXg=</DigestValue>
      </Reference>
      <Reference URI="/xl/printerSettings/printerSettings1223.bin?ContentType=application/vnd.openxmlformats-officedocument.spreadsheetml.printerSettings">
        <DigestMethod Algorithm="http://www.w3.org/2001/04/xmlenc#sha256"/>
        <DigestValue>1easXUpors9wW02Nqy5x8cLEF/3ZKBH0i2lLjO2Zsk8=</DigestValue>
      </Reference>
      <Reference URI="/xl/printerSettings/printerSettings1224.bin?ContentType=application/vnd.openxmlformats-officedocument.spreadsheetml.printerSettings">
        <DigestMethod Algorithm="http://www.w3.org/2001/04/xmlenc#sha256"/>
        <DigestValue>4sf+1AWluvbpxJKPd2Oye0vW/vjaIC4T1BxgDzXmoXg=</DigestValue>
      </Reference>
      <Reference URI="/xl/printerSettings/printerSettings1225.bin?ContentType=application/vnd.openxmlformats-officedocument.spreadsheetml.printerSettings">
        <DigestMethod Algorithm="http://www.w3.org/2001/04/xmlenc#sha256"/>
        <DigestValue>AOaDuHtsifCB+3mFVZaFSjZ2jbySMm3+Pey0DhdCrvo=</DigestValue>
      </Reference>
      <Reference URI="/xl/printerSettings/printerSettings1226.bin?ContentType=application/vnd.openxmlformats-officedocument.spreadsheetml.printerSettings">
        <DigestMethod Algorithm="http://www.w3.org/2001/04/xmlenc#sha256"/>
        <DigestValue>AOaDuHtsifCB+3mFVZaFSjZ2jbySMm3+Pey0DhdCrvo=</DigestValue>
      </Reference>
      <Reference URI="/xl/printerSettings/printerSettings1227.bin?ContentType=application/vnd.openxmlformats-officedocument.spreadsheetml.printerSettings">
        <DigestMethod Algorithm="http://www.w3.org/2001/04/xmlenc#sha256"/>
        <DigestValue>4sf+1AWluvbpxJKPd2Oye0vW/vjaIC4T1BxgDzXmoXg=</DigestValue>
      </Reference>
      <Reference URI="/xl/printerSettings/printerSettings1228.bin?ContentType=application/vnd.openxmlformats-officedocument.spreadsheetml.printerSettings">
        <DigestMethod Algorithm="http://www.w3.org/2001/04/xmlenc#sha256"/>
        <DigestValue>4sf+1AWluvbpxJKPd2Oye0vW/vjaIC4T1BxgDzXmoXg=</DigestValue>
      </Reference>
      <Reference URI="/xl/printerSettings/printerSettings1229.bin?ContentType=application/vnd.openxmlformats-officedocument.spreadsheetml.printerSettings">
        <DigestMethod Algorithm="http://www.w3.org/2001/04/xmlenc#sha256"/>
        <DigestValue>AOaDuHtsifCB+3mFVZaFSjZ2jbySMm3+Pey0DhdCrvo=</DigestValue>
      </Reference>
      <Reference URI="/xl/printerSettings/printerSettings123.bin?ContentType=application/vnd.openxmlformats-officedocument.spreadsheetml.printerSettings">
        <DigestMethod Algorithm="http://www.w3.org/2001/04/xmlenc#sha256"/>
        <DigestValue>6HGumsjBk9X1CzCPpkG1pJTBdVyGv7gAJ+RWNO+yDTc=</DigestValue>
      </Reference>
      <Reference URI="/xl/printerSettings/printerSettings1230.bin?ContentType=application/vnd.openxmlformats-officedocument.spreadsheetml.printerSettings">
        <DigestMethod Algorithm="http://www.w3.org/2001/04/xmlenc#sha256"/>
        <DigestValue>4sf+1AWluvbpxJKPd2Oye0vW/vjaIC4T1BxgDzXmoXg=</DigestValue>
      </Reference>
      <Reference URI="/xl/printerSettings/printerSettings1231.bin?ContentType=application/vnd.openxmlformats-officedocument.spreadsheetml.printerSettings">
        <DigestMethod Algorithm="http://www.w3.org/2001/04/xmlenc#sha256"/>
        <DigestValue>1easXUpors9wW02Nqy5x8cLEF/3ZKBH0i2lLjO2Zsk8=</DigestValue>
      </Reference>
      <Reference URI="/xl/printerSettings/printerSettings1232.bin?ContentType=application/vnd.openxmlformats-officedocument.spreadsheetml.printerSettings">
        <DigestMethod Algorithm="http://www.w3.org/2001/04/xmlenc#sha256"/>
        <DigestValue>1easXUpors9wW02Nqy5x8cLEF/3ZKBH0i2lLjO2Zsk8=</DigestValue>
      </Reference>
      <Reference URI="/xl/printerSettings/printerSettings1233.bin?ContentType=application/vnd.openxmlformats-officedocument.spreadsheetml.printerSettings">
        <DigestMethod Algorithm="http://www.w3.org/2001/04/xmlenc#sha256"/>
        <DigestValue>4sf+1AWluvbpxJKPd2Oye0vW/vjaIC4T1BxgDzXmoXg=</DigestValue>
      </Reference>
      <Reference URI="/xl/printerSettings/printerSettings1234.bin?ContentType=application/vnd.openxmlformats-officedocument.spreadsheetml.printerSettings">
        <DigestMethod Algorithm="http://www.w3.org/2001/04/xmlenc#sha256"/>
        <DigestValue>4sf+1AWluvbpxJKPd2Oye0vW/vjaIC4T1BxgDzXmoXg=</DigestValue>
      </Reference>
      <Reference URI="/xl/printerSettings/printerSettings1235.bin?ContentType=application/vnd.openxmlformats-officedocument.spreadsheetml.printerSettings">
        <DigestMethod Algorithm="http://www.w3.org/2001/04/xmlenc#sha256"/>
        <DigestValue>4sf+1AWluvbpxJKPd2Oye0vW/vjaIC4T1BxgDzXmoXg=</DigestValue>
      </Reference>
      <Reference URI="/xl/printerSettings/printerSettings1236.bin?ContentType=application/vnd.openxmlformats-officedocument.spreadsheetml.printerSettings">
        <DigestMethod Algorithm="http://www.w3.org/2001/04/xmlenc#sha256"/>
        <DigestValue>4sf+1AWluvbpxJKPd2Oye0vW/vjaIC4T1BxgDzXmoXg=</DigestValue>
      </Reference>
      <Reference URI="/xl/printerSettings/printerSettings1237.bin?ContentType=application/vnd.openxmlformats-officedocument.spreadsheetml.printerSettings">
        <DigestMethod Algorithm="http://www.w3.org/2001/04/xmlenc#sha256"/>
        <DigestValue>4sf+1AWluvbpxJKPd2Oye0vW/vjaIC4T1BxgDzXmoXg=</DigestValue>
      </Reference>
      <Reference URI="/xl/printerSettings/printerSettings1238.bin?ContentType=application/vnd.openxmlformats-officedocument.spreadsheetml.printerSettings">
        <DigestMethod Algorithm="http://www.w3.org/2001/04/xmlenc#sha256"/>
        <DigestValue>1easXUpors9wW02Nqy5x8cLEF/3ZKBH0i2lLjO2Zsk8=</DigestValue>
      </Reference>
      <Reference URI="/xl/printerSettings/printerSettings1239.bin?ContentType=application/vnd.openxmlformats-officedocument.spreadsheetml.printerSettings">
        <DigestMethod Algorithm="http://www.w3.org/2001/04/xmlenc#sha256"/>
        <DigestValue>4sf+1AWluvbpxJKPd2Oye0vW/vjaIC4T1BxgDzXmoXg=</DigestValue>
      </Reference>
      <Reference URI="/xl/printerSettings/printerSettings124.bin?ContentType=application/vnd.openxmlformats-officedocument.spreadsheetml.printerSettings">
        <DigestMethod Algorithm="http://www.w3.org/2001/04/xmlenc#sha256"/>
        <DigestValue>6HGumsjBk9X1CzCPpkG1pJTBdVyGv7gAJ+RWNO+yDTc=</DigestValue>
      </Reference>
      <Reference URI="/xl/printerSettings/printerSettings1240.bin?ContentType=application/vnd.openxmlformats-officedocument.spreadsheetml.printerSettings">
        <DigestMethod Algorithm="http://www.w3.org/2001/04/xmlenc#sha256"/>
        <DigestValue>1easXUpors9wW02Nqy5x8cLEF/3ZKBH0i2lLjO2Zsk8=</DigestValue>
      </Reference>
      <Reference URI="/xl/printerSettings/printerSettings1241.bin?ContentType=application/vnd.openxmlformats-officedocument.spreadsheetml.printerSettings">
        <DigestMethod Algorithm="http://www.w3.org/2001/04/xmlenc#sha256"/>
        <DigestValue>4sf+1AWluvbpxJKPd2Oye0vW/vjaIC4T1BxgDzXmoXg=</DigestValue>
      </Reference>
      <Reference URI="/xl/printerSettings/printerSettings1242.bin?ContentType=application/vnd.openxmlformats-officedocument.spreadsheetml.printerSettings">
        <DigestMethod Algorithm="http://www.w3.org/2001/04/xmlenc#sha256"/>
        <DigestValue>AOaDuHtsifCB+3mFVZaFSjZ2jbySMm3+Pey0DhdCrvo=</DigestValue>
      </Reference>
      <Reference URI="/xl/printerSettings/printerSettings1243.bin?ContentType=application/vnd.openxmlformats-officedocument.spreadsheetml.printerSettings">
        <DigestMethod Algorithm="http://www.w3.org/2001/04/xmlenc#sha256"/>
        <DigestValue>AOaDuHtsifCB+3mFVZaFSjZ2jbySMm3+Pey0DhdCrvo=</DigestValue>
      </Reference>
      <Reference URI="/xl/printerSettings/printerSettings1244.bin?ContentType=application/vnd.openxmlformats-officedocument.spreadsheetml.printerSettings">
        <DigestMethod Algorithm="http://www.w3.org/2001/04/xmlenc#sha256"/>
        <DigestValue>4sf+1AWluvbpxJKPd2Oye0vW/vjaIC4T1BxgDzXmoXg=</DigestValue>
      </Reference>
      <Reference URI="/xl/printerSettings/printerSettings1245.bin?ContentType=application/vnd.openxmlformats-officedocument.spreadsheetml.printerSettings">
        <DigestMethod Algorithm="http://www.w3.org/2001/04/xmlenc#sha256"/>
        <DigestValue>4sf+1AWluvbpxJKPd2Oye0vW/vjaIC4T1BxgDzXmoXg=</DigestValue>
      </Reference>
      <Reference URI="/xl/printerSettings/printerSettings1246.bin?ContentType=application/vnd.openxmlformats-officedocument.spreadsheetml.printerSettings">
        <DigestMethod Algorithm="http://www.w3.org/2001/04/xmlenc#sha256"/>
        <DigestValue>AOaDuHtsifCB+3mFVZaFSjZ2jbySMm3+Pey0DhdCrvo=</DigestValue>
      </Reference>
      <Reference URI="/xl/printerSettings/printerSettings1247.bin?ContentType=application/vnd.openxmlformats-officedocument.spreadsheetml.printerSettings">
        <DigestMethod Algorithm="http://www.w3.org/2001/04/xmlenc#sha256"/>
        <DigestValue>4sf+1AWluvbpxJKPd2Oye0vW/vjaIC4T1BxgDzXmoXg=</DigestValue>
      </Reference>
      <Reference URI="/xl/printerSettings/printerSettings1248.bin?ContentType=application/vnd.openxmlformats-officedocument.spreadsheetml.printerSettings">
        <DigestMethod Algorithm="http://www.w3.org/2001/04/xmlenc#sha256"/>
        <DigestValue>1easXUpors9wW02Nqy5x8cLEF/3ZKBH0i2lLjO2Zsk8=</DigestValue>
      </Reference>
      <Reference URI="/xl/printerSettings/printerSettings1249.bin?ContentType=application/vnd.openxmlformats-officedocument.spreadsheetml.printerSettings">
        <DigestMethod Algorithm="http://www.w3.org/2001/04/xmlenc#sha256"/>
        <DigestValue>1easXUpors9wW02Nqy5x8cLEF/3ZKBH0i2lLjO2Zsk8=</DigestValue>
      </Reference>
      <Reference URI="/xl/printerSettings/printerSettings125.bin?ContentType=application/vnd.openxmlformats-officedocument.spreadsheetml.printerSettings">
        <DigestMethod Algorithm="http://www.w3.org/2001/04/xmlenc#sha256"/>
        <DigestValue>6HGumsjBk9X1CzCPpkG1pJTBdVyGv7gAJ+RWNO+yDTc=</DigestValue>
      </Reference>
      <Reference URI="/xl/printerSettings/printerSettings1250.bin?ContentType=application/vnd.openxmlformats-officedocument.spreadsheetml.printerSettings">
        <DigestMethod Algorithm="http://www.w3.org/2001/04/xmlenc#sha256"/>
        <DigestValue>4sf+1AWluvbpxJKPd2Oye0vW/vjaIC4T1BxgDzXmoXg=</DigestValue>
      </Reference>
      <Reference URI="/xl/printerSettings/printerSettings1251.bin?ContentType=application/vnd.openxmlformats-officedocument.spreadsheetml.printerSettings">
        <DigestMethod Algorithm="http://www.w3.org/2001/04/xmlenc#sha256"/>
        <DigestValue>4sf+1AWluvbpxJKPd2Oye0vW/vjaIC4T1BxgDzXmoXg=</DigestValue>
      </Reference>
      <Reference URI="/xl/printerSettings/printerSettings1252.bin?ContentType=application/vnd.openxmlformats-officedocument.spreadsheetml.printerSettings">
        <DigestMethod Algorithm="http://www.w3.org/2001/04/xmlenc#sha256"/>
        <DigestValue>4sf+1AWluvbpxJKPd2Oye0vW/vjaIC4T1BxgDzXmoXg=</DigestValue>
      </Reference>
      <Reference URI="/xl/printerSettings/printerSettings1253.bin?ContentType=application/vnd.openxmlformats-officedocument.spreadsheetml.printerSettings">
        <DigestMethod Algorithm="http://www.w3.org/2001/04/xmlenc#sha256"/>
        <DigestValue>4sf+1AWluvbpxJKPd2Oye0vW/vjaIC4T1BxgDzXmoXg=</DigestValue>
      </Reference>
      <Reference URI="/xl/printerSettings/printerSettings1254.bin?ContentType=application/vnd.openxmlformats-officedocument.spreadsheetml.printerSettings">
        <DigestMethod Algorithm="http://www.w3.org/2001/04/xmlenc#sha256"/>
        <DigestValue>4sf+1AWluvbpxJKPd2Oye0vW/vjaIC4T1BxgDzXmoXg=</DigestValue>
      </Reference>
      <Reference URI="/xl/printerSettings/printerSettings1255.bin?ContentType=application/vnd.openxmlformats-officedocument.spreadsheetml.printerSettings">
        <DigestMethod Algorithm="http://www.w3.org/2001/04/xmlenc#sha256"/>
        <DigestValue>1easXUpors9wW02Nqy5x8cLEF/3ZKBH0i2lLjO2Zsk8=</DigestValue>
      </Reference>
      <Reference URI="/xl/printerSettings/printerSettings1256.bin?ContentType=application/vnd.openxmlformats-officedocument.spreadsheetml.printerSettings">
        <DigestMethod Algorithm="http://www.w3.org/2001/04/xmlenc#sha256"/>
        <DigestValue>4sf+1AWluvbpxJKPd2Oye0vW/vjaIC4T1BxgDzXmoXg=</DigestValue>
      </Reference>
      <Reference URI="/xl/printerSettings/printerSettings1257.bin?ContentType=application/vnd.openxmlformats-officedocument.spreadsheetml.printerSettings">
        <DigestMethod Algorithm="http://www.w3.org/2001/04/xmlenc#sha256"/>
        <DigestValue>1easXUpors9wW02Nqy5x8cLEF/3ZKBH0i2lLjO2Zsk8=</DigestValue>
      </Reference>
      <Reference URI="/xl/printerSettings/printerSettings1258.bin?ContentType=application/vnd.openxmlformats-officedocument.spreadsheetml.printerSettings">
        <DigestMethod Algorithm="http://www.w3.org/2001/04/xmlenc#sha256"/>
        <DigestValue>4sf+1AWluvbpxJKPd2Oye0vW/vjaIC4T1BxgDzXmoXg=</DigestValue>
      </Reference>
      <Reference URI="/xl/printerSettings/printerSettings1259.bin?ContentType=application/vnd.openxmlformats-officedocument.spreadsheetml.printerSettings">
        <DigestMethod Algorithm="http://www.w3.org/2001/04/xmlenc#sha256"/>
        <DigestValue>AOaDuHtsifCB+3mFVZaFSjZ2jbySMm3+Pey0DhdCrvo=</DigestValue>
      </Reference>
      <Reference URI="/xl/printerSettings/printerSettings126.bin?ContentType=application/vnd.openxmlformats-officedocument.spreadsheetml.printerSettings">
        <DigestMethod Algorithm="http://www.w3.org/2001/04/xmlenc#sha256"/>
        <DigestValue>6HGumsjBk9X1CzCPpkG1pJTBdVyGv7gAJ+RWNO+yDTc=</DigestValue>
      </Reference>
      <Reference URI="/xl/printerSettings/printerSettings1260.bin?ContentType=application/vnd.openxmlformats-officedocument.spreadsheetml.printerSettings">
        <DigestMethod Algorithm="http://www.w3.org/2001/04/xmlenc#sha256"/>
        <DigestValue>AOaDuHtsifCB+3mFVZaFSjZ2jbySMm3+Pey0DhdCrvo=</DigestValue>
      </Reference>
      <Reference URI="/xl/printerSettings/printerSettings1261.bin?ContentType=application/vnd.openxmlformats-officedocument.spreadsheetml.printerSettings">
        <DigestMethod Algorithm="http://www.w3.org/2001/04/xmlenc#sha256"/>
        <DigestValue>4sf+1AWluvbpxJKPd2Oye0vW/vjaIC4T1BxgDzXmoXg=</DigestValue>
      </Reference>
      <Reference URI="/xl/printerSettings/printerSettings1262.bin?ContentType=application/vnd.openxmlformats-officedocument.spreadsheetml.printerSettings">
        <DigestMethod Algorithm="http://www.w3.org/2001/04/xmlenc#sha256"/>
        <DigestValue>4sf+1AWluvbpxJKPd2Oye0vW/vjaIC4T1BxgDzXmoXg=</DigestValue>
      </Reference>
      <Reference URI="/xl/printerSettings/printerSettings1263.bin?ContentType=application/vnd.openxmlformats-officedocument.spreadsheetml.printerSettings">
        <DigestMethod Algorithm="http://www.w3.org/2001/04/xmlenc#sha256"/>
        <DigestValue>AOaDuHtsifCB+3mFVZaFSjZ2jbySMm3+Pey0DhdCrvo=</DigestValue>
      </Reference>
      <Reference URI="/xl/printerSettings/printerSettings1264.bin?ContentType=application/vnd.openxmlformats-officedocument.spreadsheetml.printerSettings">
        <DigestMethod Algorithm="http://www.w3.org/2001/04/xmlenc#sha256"/>
        <DigestValue>4sf+1AWluvbpxJKPd2Oye0vW/vjaIC4T1BxgDzXmoXg=</DigestValue>
      </Reference>
      <Reference URI="/xl/printerSettings/printerSettings1265.bin?ContentType=application/vnd.openxmlformats-officedocument.spreadsheetml.printerSettings">
        <DigestMethod Algorithm="http://www.w3.org/2001/04/xmlenc#sha256"/>
        <DigestValue>1easXUpors9wW02Nqy5x8cLEF/3ZKBH0i2lLjO2Zsk8=</DigestValue>
      </Reference>
      <Reference URI="/xl/printerSettings/printerSettings1266.bin?ContentType=application/vnd.openxmlformats-officedocument.spreadsheetml.printerSettings">
        <DigestMethod Algorithm="http://www.w3.org/2001/04/xmlenc#sha256"/>
        <DigestValue>1easXUpors9wW02Nqy5x8cLEF/3ZKBH0i2lLjO2Zsk8=</DigestValue>
      </Reference>
      <Reference URI="/xl/printerSettings/printerSettings1267.bin?ContentType=application/vnd.openxmlformats-officedocument.spreadsheetml.printerSettings">
        <DigestMethod Algorithm="http://www.w3.org/2001/04/xmlenc#sha256"/>
        <DigestValue>4sf+1AWluvbpxJKPd2Oye0vW/vjaIC4T1BxgDzXmoXg=</DigestValue>
      </Reference>
      <Reference URI="/xl/printerSettings/printerSettings1268.bin?ContentType=application/vnd.openxmlformats-officedocument.spreadsheetml.printerSettings">
        <DigestMethod Algorithm="http://www.w3.org/2001/04/xmlenc#sha256"/>
        <DigestValue>4sf+1AWluvbpxJKPd2Oye0vW/vjaIC4T1BxgDzXmoXg=</DigestValue>
      </Reference>
      <Reference URI="/xl/printerSettings/printerSettings1269.bin?ContentType=application/vnd.openxmlformats-officedocument.spreadsheetml.printerSettings">
        <DigestMethod Algorithm="http://www.w3.org/2001/04/xmlenc#sha256"/>
        <DigestValue>4sf+1AWluvbpxJKPd2Oye0vW/vjaIC4T1BxgDzXmoXg=</DigestValue>
      </Reference>
      <Reference URI="/xl/printerSettings/printerSettings127.bin?ContentType=application/vnd.openxmlformats-officedocument.spreadsheetml.printerSettings">
        <DigestMethod Algorithm="http://www.w3.org/2001/04/xmlenc#sha256"/>
        <DigestValue>6HGumsjBk9X1CzCPpkG1pJTBdVyGv7gAJ+RWNO+yDTc=</DigestValue>
      </Reference>
      <Reference URI="/xl/printerSettings/printerSettings1270.bin?ContentType=application/vnd.openxmlformats-officedocument.spreadsheetml.printerSettings">
        <DigestMethod Algorithm="http://www.w3.org/2001/04/xmlenc#sha256"/>
        <DigestValue>4sf+1AWluvbpxJKPd2Oye0vW/vjaIC4T1BxgDzXmoXg=</DigestValue>
      </Reference>
      <Reference URI="/xl/printerSettings/printerSettings1271.bin?ContentType=application/vnd.openxmlformats-officedocument.spreadsheetml.printerSettings">
        <DigestMethod Algorithm="http://www.w3.org/2001/04/xmlenc#sha256"/>
        <DigestValue>4sf+1AWluvbpxJKPd2Oye0vW/vjaIC4T1BxgDzXmoXg=</DigestValue>
      </Reference>
      <Reference URI="/xl/printerSettings/printerSettings1272.bin?ContentType=application/vnd.openxmlformats-officedocument.spreadsheetml.printerSettings">
        <DigestMethod Algorithm="http://www.w3.org/2001/04/xmlenc#sha256"/>
        <DigestValue>1easXUpors9wW02Nqy5x8cLEF/3ZKBH0i2lLjO2Zsk8=</DigestValue>
      </Reference>
      <Reference URI="/xl/printerSettings/printerSettings1273.bin?ContentType=application/vnd.openxmlformats-officedocument.spreadsheetml.printerSettings">
        <DigestMethod Algorithm="http://www.w3.org/2001/04/xmlenc#sha256"/>
        <DigestValue>4sf+1AWluvbpxJKPd2Oye0vW/vjaIC4T1BxgDzXmoXg=</DigestValue>
      </Reference>
      <Reference URI="/xl/printerSettings/printerSettings1274.bin?ContentType=application/vnd.openxmlformats-officedocument.spreadsheetml.printerSettings">
        <DigestMethod Algorithm="http://www.w3.org/2001/04/xmlenc#sha256"/>
        <DigestValue>1easXUpors9wW02Nqy5x8cLEF/3ZKBH0i2lLjO2Zsk8=</DigestValue>
      </Reference>
      <Reference URI="/xl/printerSettings/printerSettings1275.bin?ContentType=application/vnd.openxmlformats-officedocument.spreadsheetml.printerSettings">
        <DigestMethod Algorithm="http://www.w3.org/2001/04/xmlenc#sha256"/>
        <DigestValue>4sf+1AWluvbpxJKPd2Oye0vW/vjaIC4T1BxgDzXmoXg=</DigestValue>
      </Reference>
      <Reference URI="/xl/printerSettings/printerSettings1276.bin?ContentType=application/vnd.openxmlformats-officedocument.spreadsheetml.printerSettings">
        <DigestMethod Algorithm="http://www.w3.org/2001/04/xmlenc#sha256"/>
        <DigestValue>AOaDuHtsifCB+3mFVZaFSjZ2jbySMm3+Pey0DhdCrvo=</DigestValue>
      </Reference>
      <Reference URI="/xl/printerSettings/printerSettings1277.bin?ContentType=application/vnd.openxmlformats-officedocument.spreadsheetml.printerSettings">
        <DigestMethod Algorithm="http://www.w3.org/2001/04/xmlenc#sha256"/>
        <DigestValue>AOaDuHtsifCB+3mFVZaFSjZ2jbySMm3+Pey0DhdCrvo=</DigestValue>
      </Reference>
      <Reference URI="/xl/printerSettings/printerSettings1278.bin?ContentType=application/vnd.openxmlformats-officedocument.spreadsheetml.printerSettings">
        <DigestMethod Algorithm="http://www.w3.org/2001/04/xmlenc#sha256"/>
        <DigestValue>4sf+1AWluvbpxJKPd2Oye0vW/vjaIC4T1BxgDzXmoXg=</DigestValue>
      </Reference>
      <Reference URI="/xl/printerSettings/printerSettings1279.bin?ContentType=application/vnd.openxmlformats-officedocument.spreadsheetml.printerSettings">
        <DigestMethod Algorithm="http://www.w3.org/2001/04/xmlenc#sha256"/>
        <DigestValue>4sf+1AWluvbpxJKPd2Oye0vW/vjaIC4T1BxgDzXmoXg=</DigestValue>
      </Reference>
      <Reference URI="/xl/printerSettings/printerSettings128.bin?ContentType=application/vnd.openxmlformats-officedocument.spreadsheetml.printerSettings">
        <DigestMethod Algorithm="http://www.w3.org/2001/04/xmlenc#sha256"/>
        <DigestValue>6HGumsjBk9X1CzCPpkG1pJTBdVyGv7gAJ+RWNO+yDTc=</DigestValue>
      </Reference>
      <Reference URI="/xl/printerSettings/printerSettings1280.bin?ContentType=application/vnd.openxmlformats-officedocument.spreadsheetml.printerSettings">
        <DigestMethod Algorithm="http://www.w3.org/2001/04/xmlenc#sha256"/>
        <DigestValue>AOaDuHtsifCB+3mFVZaFSjZ2jbySMm3+Pey0DhdCrvo=</DigestValue>
      </Reference>
      <Reference URI="/xl/printerSettings/printerSettings1281.bin?ContentType=application/vnd.openxmlformats-officedocument.spreadsheetml.printerSettings">
        <DigestMethod Algorithm="http://www.w3.org/2001/04/xmlenc#sha256"/>
        <DigestValue>4sf+1AWluvbpxJKPd2Oye0vW/vjaIC4T1BxgDzXmoXg=</DigestValue>
      </Reference>
      <Reference URI="/xl/printerSettings/printerSettings1282.bin?ContentType=application/vnd.openxmlformats-officedocument.spreadsheetml.printerSettings">
        <DigestMethod Algorithm="http://www.w3.org/2001/04/xmlenc#sha256"/>
        <DigestValue>1easXUpors9wW02Nqy5x8cLEF/3ZKBH0i2lLjO2Zsk8=</DigestValue>
      </Reference>
      <Reference URI="/xl/printerSettings/printerSettings1283.bin?ContentType=application/vnd.openxmlformats-officedocument.spreadsheetml.printerSettings">
        <DigestMethod Algorithm="http://www.w3.org/2001/04/xmlenc#sha256"/>
        <DigestValue>1easXUpors9wW02Nqy5x8cLEF/3ZKBH0i2lLjO2Zsk8=</DigestValue>
      </Reference>
      <Reference URI="/xl/printerSettings/printerSettings1284.bin?ContentType=application/vnd.openxmlformats-officedocument.spreadsheetml.printerSettings">
        <DigestMethod Algorithm="http://www.w3.org/2001/04/xmlenc#sha256"/>
        <DigestValue>4sf+1AWluvbpxJKPd2Oye0vW/vjaIC4T1BxgDzXmoXg=</DigestValue>
      </Reference>
      <Reference URI="/xl/printerSettings/printerSettings1285.bin?ContentType=application/vnd.openxmlformats-officedocument.spreadsheetml.printerSettings">
        <DigestMethod Algorithm="http://www.w3.org/2001/04/xmlenc#sha256"/>
        <DigestValue>4sf+1AWluvbpxJKPd2Oye0vW/vjaIC4T1BxgDzXmoXg=</DigestValue>
      </Reference>
      <Reference URI="/xl/printerSettings/printerSettings1286.bin?ContentType=application/vnd.openxmlformats-officedocument.spreadsheetml.printerSettings">
        <DigestMethod Algorithm="http://www.w3.org/2001/04/xmlenc#sha256"/>
        <DigestValue>4sf+1AWluvbpxJKPd2Oye0vW/vjaIC4T1BxgDzXmoXg=</DigestValue>
      </Reference>
      <Reference URI="/xl/printerSettings/printerSettings1287.bin?ContentType=application/vnd.openxmlformats-officedocument.spreadsheetml.printerSettings">
        <DigestMethod Algorithm="http://www.w3.org/2001/04/xmlenc#sha256"/>
        <DigestValue>4sf+1AWluvbpxJKPd2Oye0vW/vjaIC4T1BxgDzXmoXg=</DigestValue>
      </Reference>
      <Reference URI="/xl/printerSettings/printerSettings1288.bin?ContentType=application/vnd.openxmlformats-officedocument.spreadsheetml.printerSettings">
        <DigestMethod Algorithm="http://www.w3.org/2001/04/xmlenc#sha256"/>
        <DigestValue>4sf+1AWluvbpxJKPd2Oye0vW/vjaIC4T1BxgDzXmoXg=</DigestValue>
      </Reference>
      <Reference URI="/xl/printerSettings/printerSettings1289.bin?ContentType=application/vnd.openxmlformats-officedocument.spreadsheetml.printerSettings">
        <DigestMethod Algorithm="http://www.w3.org/2001/04/xmlenc#sha256"/>
        <DigestValue>1easXUpors9wW02Nqy5x8cLEF/3ZKBH0i2lLjO2Zsk8=</DigestValue>
      </Reference>
      <Reference URI="/xl/printerSettings/printerSettings129.bin?ContentType=application/vnd.openxmlformats-officedocument.spreadsheetml.printerSettings">
        <DigestMethod Algorithm="http://www.w3.org/2001/04/xmlenc#sha256"/>
        <DigestValue>6HGumsjBk9X1CzCPpkG1pJTBdVyGv7gAJ+RWNO+yDTc=</DigestValue>
      </Reference>
      <Reference URI="/xl/printerSettings/printerSettings1290.bin?ContentType=application/vnd.openxmlformats-officedocument.spreadsheetml.printerSettings">
        <DigestMethod Algorithm="http://www.w3.org/2001/04/xmlenc#sha256"/>
        <DigestValue>4sf+1AWluvbpxJKPd2Oye0vW/vjaIC4T1BxgDzXmoXg=</DigestValue>
      </Reference>
      <Reference URI="/xl/printerSettings/printerSettings1291.bin?ContentType=application/vnd.openxmlformats-officedocument.spreadsheetml.printerSettings">
        <DigestMethod Algorithm="http://www.w3.org/2001/04/xmlenc#sha256"/>
        <DigestValue>1easXUpors9wW02Nqy5x8cLEF/3ZKBH0i2lLjO2Zsk8=</DigestValue>
      </Reference>
      <Reference URI="/xl/printerSettings/printerSettings1292.bin?ContentType=application/vnd.openxmlformats-officedocument.spreadsheetml.printerSettings">
        <DigestMethod Algorithm="http://www.w3.org/2001/04/xmlenc#sha256"/>
        <DigestValue>4sf+1AWluvbpxJKPd2Oye0vW/vjaIC4T1BxgDzXmoXg=</DigestValue>
      </Reference>
      <Reference URI="/xl/printerSettings/printerSettings1293.bin?ContentType=application/vnd.openxmlformats-officedocument.spreadsheetml.printerSettings">
        <DigestMethod Algorithm="http://www.w3.org/2001/04/xmlenc#sha256"/>
        <DigestValue>AOaDuHtsifCB+3mFVZaFSjZ2jbySMm3+Pey0DhdCrvo=</DigestValue>
      </Reference>
      <Reference URI="/xl/printerSettings/printerSettings1294.bin?ContentType=application/vnd.openxmlformats-officedocument.spreadsheetml.printerSettings">
        <DigestMethod Algorithm="http://www.w3.org/2001/04/xmlenc#sha256"/>
        <DigestValue>AOaDuHtsifCB+3mFVZaFSjZ2jbySMm3+Pey0DhdCrvo=</DigestValue>
      </Reference>
      <Reference URI="/xl/printerSettings/printerSettings1295.bin?ContentType=application/vnd.openxmlformats-officedocument.spreadsheetml.printerSettings">
        <DigestMethod Algorithm="http://www.w3.org/2001/04/xmlenc#sha256"/>
        <DigestValue>4sf+1AWluvbpxJKPd2Oye0vW/vjaIC4T1BxgDzXmoXg=</DigestValue>
      </Reference>
      <Reference URI="/xl/printerSettings/printerSettings1296.bin?ContentType=application/vnd.openxmlformats-officedocument.spreadsheetml.printerSettings">
        <DigestMethod Algorithm="http://www.w3.org/2001/04/xmlenc#sha256"/>
        <DigestValue>MqlMFcdOU724y+XT0A1fb7kjq67gysaEXySjCDCzorU=</DigestValue>
      </Reference>
      <Reference URI="/xl/printerSettings/printerSettings1297.bin?ContentType=application/vnd.openxmlformats-officedocument.spreadsheetml.printerSettings">
        <DigestMethod Algorithm="http://www.w3.org/2001/04/xmlenc#sha256"/>
        <DigestValue>MqlMFcdOU724y+XT0A1fb7kjq67gysaEXySjCDCzorU=</DigestValue>
      </Reference>
      <Reference URI="/xl/printerSettings/printerSettings1298.bin?ContentType=application/vnd.openxmlformats-officedocument.spreadsheetml.printerSettings">
        <DigestMethod Algorithm="http://www.w3.org/2001/04/xmlenc#sha256"/>
        <DigestValue>MqlMFcdOU724y+XT0A1fb7kjq67gysaEXySjCDCzorU=</DigestValue>
      </Reference>
      <Reference URI="/xl/printerSettings/printerSettings1299.bin?ContentType=application/vnd.openxmlformats-officedocument.spreadsheetml.printerSettings">
        <DigestMethod Algorithm="http://www.w3.org/2001/04/xmlenc#sha256"/>
        <DigestValue>MqlMFcdOU724y+XT0A1fb7kjq67gysaEXySjCDCzorU=</DigestValue>
      </Reference>
      <Reference URI="/xl/printerSettings/printerSettings13.bin?ContentType=application/vnd.openxmlformats-officedocument.spreadsheetml.printerSettings">
        <DigestMethod Algorithm="http://www.w3.org/2001/04/xmlenc#sha256"/>
        <DigestValue>+n5QTe6/grUf3JPx5J0xBRGlKRI8XimZKbgxCQVlTOM=</DigestValue>
      </Reference>
      <Reference URI="/xl/printerSettings/printerSettings130.bin?ContentType=application/vnd.openxmlformats-officedocument.spreadsheetml.printerSettings">
        <DigestMethod Algorithm="http://www.w3.org/2001/04/xmlenc#sha256"/>
        <DigestValue>4sf+1AWluvbpxJKPd2Oye0vW/vjaIC4T1BxgDzXmoXg=</DigestValue>
      </Reference>
      <Reference URI="/xl/printerSettings/printerSettings1300.bin?ContentType=application/vnd.openxmlformats-officedocument.spreadsheetml.printerSettings">
        <DigestMethod Algorithm="http://www.w3.org/2001/04/xmlenc#sha256"/>
        <DigestValue>MqlMFcdOU724y+XT0A1fb7kjq67gysaEXySjCDCzorU=</DigestValue>
      </Reference>
      <Reference URI="/xl/printerSettings/printerSettings1301.bin?ContentType=application/vnd.openxmlformats-officedocument.spreadsheetml.printerSettings">
        <DigestMethod Algorithm="http://www.w3.org/2001/04/xmlenc#sha256"/>
        <DigestValue>MqlMFcdOU724y+XT0A1fb7kjq67gysaEXySjCDCzorU=</DigestValue>
      </Reference>
      <Reference URI="/xl/printerSettings/printerSettings1302.bin?ContentType=application/vnd.openxmlformats-officedocument.spreadsheetml.printerSettings">
        <DigestMethod Algorithm="http://www.w3.org/2001/04/xmlenc#sha256"/>
        <DigestValue>MqlMFcdOU724y+XT0A1fb7kjq67gysaEXySjCDCzorU=</DigestValue>
      </Reference>
      <Reference URI="/xl/printerSettings/printerSettings1303.bin?ContentType=application/vnd.openxmlformats-officedocument.spreadsheetml.printerSettings">
        <DigestMethod Algorithm="http://www.w3.org/2001/04/xmlenc#sha256"/>
        <DigestValue>MqlMFcdOU724y+XT0A1fb7kjq67gysaEXySjCDCzorU=</DigestValue>
      </Reference>
      <Reference URI="/xl/printerSettings/printerSettings1304.bin?ContentType=application/vnd.openxmlformats-officedocument.spreadsheetml.printerSettings">
        <DigestMethod Algorithm="http://www.w3.org/2001/04/xmlenc#sha256"/>
        <DigestValue>MqlMFcdOU724y+XT0A1fb7kjq67gysaEXySjCDCzorU=</DigestValue>
      </Reference>
      <Reference URI="/xl/printerSettings/printerSettings1305.bin?ContentType=application/vnd.openxmlformats-officedocument.spreadsheetml.printerSettings">
        <DigestMethod Algorithm="http://www.w3.org/2001/04/xmlenc#sha256"/>
        <DigestValue>MqlMFcdOU724y+XT0A1fb7kjq67gysaEXySjCDCzorU=</DigestValue>
      </Reference>
      <Reference URI="/xl/printerSettings/printerSettings1306.bin?ContentType=application/vnd.openxmlformats-officedocument.spreadsheetml.printerSettings">
        <DigestMethod Algorithm="http://www.w3.org/2001/04/xmlenc#sha256"/>
        <DigestValue>MqlMFcdOU724y+XT0A1fb7kjq67gysaEXySjCDCzorU=</DigestValue>
      </Reference>
      <Reference URI="/xl/printerSettings/printerSettings1307.bin?ContentType=application/vnd.openxmlformats-officedocument.spreadsheetml.printerSettings">
        <DigestMethod Algorithm="http://www.w3.org/2001/04/xmlenc#sha256"/>
        <DigestValue>MqlMFcdOU724y+XT0A1fb7kjq67gysaEXySjCDCzorU=</DigestValue>
      </Reference>
      <Reference URI="/xl/printerSettings/printerSettings1308.bin?ContentType=application/vnd.openxmlformats-officedocument.spreadsheetml.printerSettings">
        <DigestMethod Algorithm="http://www.w3.org/2001/04/xmlenc#sha256"/>
        <DigestValue>MqlMFcdOU724y+XT0A1fb7kjq67gysaEXySjCDCzorU=</DigestValue>
      </Reference>
      <Reference URI="/xl/printerSettings/printerSettings1309.bin?ContentType=application/vnd.openxmlformats-officedocument.spreadsheetml.printerSettings">
        <DigestMethod Algorithm="http://www.w3.org/2001/04/xmlenc#sha256"/>
        <DigestValue>MqlMFcdOU724y+XT0A1fb7kjq67gysaEXySjCDCzorU=</DigestValue>
      </Reference>
      <Reference URI="/xl/printerSettings/printerSettings131.bin?ContentType=application/vnd.openxmlformats-officedocument.spreadsheetml.printerSettings">
        <DigestMethod Algorithm="http://www.w3.org/2001/04/xmlenc#sha256"/>
        <DigestValue>6HGumsjBk9X1CzCPpkG1pJTBdVyGv7gAJ+RWNO+yDTc=</DigestValue>
      </Reference>
      <Reference URI="/xl/printerSettings/printerSettings1310.bin?ContentType=application/vnd.openxmlformats-officedocument.spreadsheetml.printerSettings">
        <DigestMethod Algorithm="http://www.w3.org/2001/04/xmlenc#sha256"/>
        <DigestValue>MqlMFcdOU724y+XT0A1fb7kjq67gysaEXySjCDCzorU=</DigestValue>
      </Reference>
      <Reference URI="/xl/printerSettings/printerSettings132.bin?ContentType=application/vnd.openxmlformats-officedocument.spreadsheetml.printerSettings">
        <DigestMethod Algorithm="http://www.w3.org/2001/04/xmlenc#sha256"/>
        <DigestValue>6HGumsjBk9X1CzCPpkG1pJTBdVyGv7gAJ+RWNO+yDTc=</DigestValue>
      </Reference>
      <Reference URI="/xl/printerSettings/printerSettings133.bin?ContentType=application/vnd.openxmlformats-officedocument.spreadsheetml.printerSettings">
        <DigestMethod Algorithm="http://www.w3.org/2001/04/xmlenc#sha256"/>
        <DigestValue>6HGumsjBk9X1CzCPpkG1pJTBdVyGv7gAJ+RWNO+yDTc=</DigestValue>
      </Reference>
      <Reference URI="/xl/printerSettings/printerSettings134.bin?ContentType=application/vnd.openxmlformats-officedocument.spreadsheetml.printerSettings">
        <DigestMethod Algorithm="http://www.w3.org/2001/04/xmlenc#sha256"/>
        <DigestValue>4sf+1AWluvbpxJKPd2Oye0vW/vjaIC4T1BxgDzXmoXg=</DigestValue>
      </Reference>
      <Reference URI="/xl/printerSettings/printerSettings135.bin?ContentType=application/vnd.openxmlformats-officedocument.spreadsheetml.printerSettings">
        <DigestMethod Algorithm="http://www.w3.org/2001/04/xmlenc#sha256"/>
        <DigestValue>6HGumsjBk9X1CzCPpkG1pJTBdVyGv7gAJ+RWNO+yDTc=</DigestValue>
      </Reference>
      <Reference URI="/xl/printerSettings/printerSettings136.bin?ContentType=application/vnd.openxmlformats-officedocument.spreadsheetml.printerSettings">
        <DigestMethod Algorithm="http://www.w3.org/2001/04/xmlenc#sha256"/>
        <DigestValue>4sf+1AWluvbpxJKPd2Oye0vW/vjaIC4T1BxgDzXmoXg=</DigestValue>
      </Reference>
      <Reference URI="/xl/printerSettings/printerSettings137.bin?ContentType=application/vnd.openxmlformats-officedocument.spreadsheetml.printerSettings">
        <DigestMethod Algorithm="http://www.w3.org/2001/04/xmlenc#sha256"/>
        <DigestValue>MqlMFcdOU724y+XT0A1fb7kjq67gysaEXySjCDCzorU=</DigestValue>
      </Reference>
      <Reference URI="/xl/printerSettings/printerSettings138.bin?ContentType=application/vnd.openxmlformats-officedocument.spreadsheetml.printerSettings">
        <DigestMethod Algorithm="http://www.w3.org/2001/04/xmlenc#sha256"/>
        <DigestValue>4sf+1AWluvbpxJKPd2Oye0vW/vjaIC4T1BxgDzXmoXg=</DigestValue>
      </Reference>
      <Reference URI="/xl/printerSettings/printerSettings139.bin?ContentType=application/vnd.openxmlformats-officedocument.spreadsheetml.printerSettings">
        <DigestMethod Algorithm="http://www.w3.org/2001/04/xmlenc#sha256"/>
        <DigestValue>AOaDuHtsifCB+3mFVZaFSjZ2jbySMm3+Pey0DhdCrvo=</DigestValue>
      </Reference>
      <Reference URI="/xl/printerSettings/printerSettings14.bin?ContentType=application/vnd.openxmlformats-officedocument.spreadsheetml.printerSettings">
        <DigestMethod Algorithm="http://www.w3.org/2001/04/xmlenc#sha256"/>
        <DigestValue>AOaDuHtsifCB+3mFVZaFSjZ2jbySMm3+Pey0DhdCrvo=</DigestValue>
      </Reference>
      <Reference URI="/xl/printerSettings/printerSettings140.bin?ContentType=application/vnd.openxmlformats-officedocument.spreadsheetml.printerSettings">
        <DigestMethod Algorithm="http://www.w3.org/2001/04/xmlenc#sha256"/>
        <DigestValue>AOaDuHtsifCB+3mFVZaFSjZ2jbySMm3+Pey0DhdCrvo=</DigestValue>
      </Reference>
      <Reference URI="/xl/printerSettings/printerSettings141.bin?ContentType=application/vnd.openxmlformats-officedocument.spreadsheetml.printerSettings">
        <DigestMethod Algorithm="http://www.w3.org/2001/04/xmlenc#sha256"/>
        <DigestValue>4sf+1AWluvbpxJKPd2Oye0vW/vjaIC4T1BxgDzXmoXg=</DigestValue>
      </Reference>
      <Reference URI="/xl/printerSettings/printerSettings142.bin?ContentType=application/vnd.openxmlformats-officedocument.spreadsheetml.printerSettings">
        <DigestMethod Algorithm="http://www.w3.org/2001/04/xmlenc#sha256"/>
        <DigestValue>4sf+1AWluvbpxJKPd2Oye0vW/vjaIC4T1BxgDzXmoXg=</DigestValue>
      </Reference>
      <Reference URI="/xl/printerSettings/printerSettings143.bin?ContentType=application/vnd.openxmlformats-officedocument.spreadsheetml.printerSettings">
        <DigestMethod Algorithm="http://www.w3.org/2001/04/xmlenc#sha256"/>
        <DigestValue>4sf+1AWluvbpxJKPd2Oye0vW/vjaIC4T1BxgDzXmoXg=</DigestValue>
      </Reference>
      <Reference URI="/xl/printerSettings/printerSettings144.bin?ContentType=application/vnd.openxmlformats-officedocument.spreadsheetml.printerSettings">
        <DigestMethod Algorithm="http://www.w3.org/2001/04/xmlenc#sha256"/>
        <DigestValue>+n5QTe6/grUf3JPx5J0xBRGlKRI8XimZKbgxCQVlTOM=</DigestValue>
      </Reference>
      <Reference URI="/xl/printerSettings/printerSettings145.bin?ContentType=application/vnd.openxmlformats-officedocument.spreadsheetml.printerSettings">
        <DigestMethod Algorithm="http://www.w3.org/2001/04/xmlenc#sha256"/>
        <DigestValue>+n5QTe6/grUf3JPx5J0xBRGlKRI8XimZKbgxCQVlTOM=</DigestValue>
      </Reference>
      <Reference URI="/xl/printerSettings/printerSettings146.bin?ContentType=application/vnd.openxmlformats-officedocument.spreadsheetml.printerSettings">
        <DigestMethod Algorithm="http://www.w3.org/2001/04/xmlenc#sha256"/>
        <DigestValue>AOaDuHtsifCB+3mFVZaFSjZ2jbySMm3+Pey0DhdCrvo=</DigestValue>
      </Reference>
      <Reference URI="/xl/printerSettings/printerSettings147.bin?ContentType=application/vnd.openxmlformats-officedocument.spreadsheetml.printerSettings">
        <DigestMethod Algorithm="http://www.w3.org/2001/04/xmlenc#sha256"/>
        <DigestValue>+n5QTe6/grUf3JPx5J0xBRGlKRI8XimZKbgxCQVlTOM=</DigestValue>
      </Reference>
      <Reference URI="/xl/printerSettings/printerSettings148.bin?ContentType=application/vnd.openxmlformats-officedocument.spreadsheetml.printerSettings">
        <DigestMethod Algorithm="http://www.w3.org/2001/04/xmlenc#sha256"/>
        <DigestValue>1easXUpors9wW02Nqy5x8cLEF/3ZKBH0i2lLjO2Zsk8=</DigestValue>
      </Reference>
      <Reference URI="/xl/printerSettings/printerSettings149.bin?ContentType=application/vnd.openxmlformats-officedocument.spreadsheetml.printerSettings">
        <DigestMethod Algorithm="http://www.w3.org/2001/04/xmlenc#sha256"/>
        <DigestValue>1easXUpors9wW02Nqy5x8cLEF/3ZKBH0i2lLjO2Zsk8=</DigestValue>
      </Reference>
      <Reference URI="/xl/printerSettings/printerSettings15.bin?ContentType=application/vnd.openxmlformats-officedocument.spreadsheetml.printerSettings">
        <DigestMethod Algorithm="http://www.w3.org/2001/04/xmlenc#sha256"/>
        <DigestValue>AOaDuHtsifCB+3mFVZaFSjZ2jbySMm3+Pey0DhdCrvo=</DigestValue>
      </Reference>
      <Reference URI="/xl/printerSettings/printerSettings150.bin?ContentType=application/vnd.openxmlformats-officedocument.spreadsheetml.printerSettings">
        <DigestMethod Algorithm="http://www.w3.org/2001/04/xmlenc#sha256"/>
        <DigestValue>4sf+1AWluvbpxJKPd2Oye0vW/vjaIC4T1BxgDzXmoXg=</DigestValue>
      </Reference>
      <Reference URI="/xl/printerSettings/printerSettings151.bin?ContentType=application/vnd.openxmlformats-officedocument.spreadsheetml.printerSettings">
        <DigestMethod Algorithm="http://www.w3.org/2001/04/xmlenc#sha256"/>
        <DigestValue>+n5QTe6/grUf3JPx5J0xBRGlKRI8XimZKbgxCQVlTOM=</DigestValue>
      </Reference>
      <Reference URI="/xl/printerSettings/printerSettings152.bin?ContentType=application/vnd.openxmlformats-officedocument.spreadsheetml.printerSettings">
        <DigestMethod Algorithm="http://www.w3.org/2001/04/xmlenc#sha256"/>
        <DigestValue>1easXUpors9wW02Nqy5x8cLEF/3ZKBH0i2lLjO2Zsk8=</DigestValue>
      </Reference>
      <Reference URI="/xl/printerSettings/printerSettings153.bin?ContentType=application/vnd.openxmlformats-officedocument.spreadsheetml.printerSettings">
        <DigestMethod Algorithm="http://www.w3.org/2001/04/xmlenc#sha256"/>
        <DigestValue>4sf+1AWluvbpxJKPd2Oye0vW/vjaIC4T1BxgDzXmoXg=</DigestValue>
      </Reference>
      <Reference URI="/xl/printerSettings/printerSettings154.bin?ContentType=application/vnd.openxmlformats-officedocument.spreadsheetml.printerSettings">
        <DigestMethod Algorithm="http://www.w3.org/2001/04/xmlenc#sha256"/>
        <DigestValue>4sf+1AWluvbpxJKPd2Oye0vW/vjaIC4T1BxgDzXmoXg=</DigestValue>
      </Reference>
      <Reference URI="/xl/printerSettings/printerSettings155.bin?ContentType=application/vnd.openxmlformats-officedocument.spreadsheetml.printerSettings">
        <DigestMethod Algorithm="http://www.w3.org/2001/04/xmlenc#sha256"/>
        <DigestValue>1easXUpors9wW02Nqy5x8cLEF/3ZKBH0i2lLjO2Zsk8=</DigestValue>
      </Reference>
      <Reference URI="/xl/printerSettings/printerSettings156.bin?ContentType=application/vnd.openxmlformats-officedocument.spreadsheetml.printerSettings">
        <DigestMethod Algorithm="http://www.w3.org/2001/04/xmlenc#sha256"/>
        <DigestValue>1easXUpors9wW02Nqy5x8cLEF/3ZKBH0i2lLjO2Zsk8=</DigestValue>
      </Reference>
      <Reference URI="/xl/printerSettings/printerSettings157.bin?ContentType=application/vnd.openxmlformats-officedocument.spreadsheetml.printerSettings">
        <DigestMethod Algorithm="http://www.w3.org/2001/04/xmlenc#sha256"/>
        <DigestValue>4sf+1AWluvbpxJKPd2Oye0vW/vjaIC4T1BxgDzXmoXg=</DigestValue>
      </Reference>
      <Reference URI="/xl/printerSettings/printerSettings158.bin?ContentType=application/vnd.openxmlformats-officedocument.spreadsheetml.printerSettings">
        <DigestMethod Algorithm="http://www.w3.org/2001/04/xmlenc#sha256"/>
        <DigestValue>1easXUpors9wW02Nqy5x8cLEF/3ZKBH0i2lLjO2Zsk8=</DigestValue>
      </Reference>
      <Reference URI="/xl/printerSettings/printerSettings159.bin?ContentType=application/vnd.openxmlformats-officedocument.spreadsheetml.printerSettings">
        <DigestMethod Algorithm="http://www.w3.org/2001/04/xmlenc#sha256"/>
        <DigestValue>4sf+1AWluvbpxJKPd2Oye0vW/vjaIC4T1BxgDzXmoXg=</DigestValue>
      </Reference>
      <Reference URI="/xl/printerSettings/printerSettings16.bin?ContentType=application/vnd.openxmlformats-officedocument.spreadsheetml.printerSettings">
        <DigestMethod Algorithm="http://www.w3.org/2001/04/xmlenc#sha256"/>
        <DigestValue>4sf+1AWluvbpxJKPd2Oye0vW/vjaIC4T1BxgDzXmoXg=</DigestValue>
      </Reference>
      <Reference URI="/xl/printerSettings/printerSettings160.bin?ContentType=application/vnd.openxmlformats-officedocument.spreadsheetml.printerSettings">
        <DigestMethod Algorithm="http://www.w3.org/2001/04/xmlenc#sha256"/>
        <DigestValue>1easXUpors9wW02Nqy5x8cLEF/3ZKBH0i2lLjO2Zsk8=</DigestValue>
      </Reference>
      <Reference URI="/xl/printerSettings/printerSettings161.bin?ContentType=application/vnd.openxmlformats-officedocument.spreadsheetml.printerSettings">
        <DigestMethod Algorithm="http://www.w3.org/2001/04/xmlenc#sha256"/>
        <DigestValue>+n5QTe6/grUf3JPx5J0xBRGlKRI8XimZKbgxCQVlTOM=</DigestValue>
      </Reference>
      <Reference URI="/xl/printerSettings/printerSettings162.bin?ContentType=application/vnd.openxmlformats-officedocument.spreadsheetml.printerSettings">
        <DigestMethod Algorithm="http://www.w3.org/2001/04/xmlenc#sha256"/>
        <DigestValue>AOaDuHtsifCB+3mFVZaFSjZ2jbySMm3+Pey0DhdCrvo=</DigestValue>
      </Reference>
      <Reference URI="/xl/printerSettings/printerSettings163.bin?ContentType=application/vnd.openxmlformats-officedocument.spreadsheetml.printerSettings">
        <DigestMethod Algorithm="http://www.w3.org/2001/04/xmlenc#sha256"/>
        <DigestValue>AOaDuHtsifCB+3mFVZaFSjZ2jbySMm3+Pey0DhdCrvo=</DigestValue>
      </Reference>
      <Reference URI="/xl/printerSettings/printerSettings164.bin?ContentType=application/vnd.openxmlformats-officedocument.spreadsheetml.printerSettings">
        <DigestMethod Algorithm="http://www.w3.org/2001/04/xmlenc#sha256"/>
        <DigestValue>4sf+1AWluvbpxJKPd2Oye0vW/vjaIC4T1BxgDzXmoXg=</DigestValue>
      </Reference>
      <Reference URI="/xl/printerSettings/printerSettings165.bin?ContentType=application/vnd.openxmlformats-officedocument.spreadsheetml.printerSettings">
        <DigestMethod Algorithm="http://www.w3.org/2001/04/xmlenc#sha256"/>
        <DigestValue>+n5QTe6/grUf3JPx5J0xBRGlKRI8XimZKbgxCQVlTOM=</DigestValue>
      </Reference>
      <Reference URI="/xl/printerSettings/printerSettings166.bin?ContentType=application/vnd.openxmlformats-officedocument.spreadsheetml.printerSettings">
        <DigestMethod Algorithm="http://www.w3.org/2001/04/xmlenc#sha256"/>
        <DigestValue>+n5QTe6/grUf3JPx5J0xBRGlKRI8XimZKbgxCQVlTOM=</DigestValue>
      </Reference>
      <Reference URI="/xl/printerSettings/printerSettings167.bin?ContentType=application/vnd.openxmlformats-officedocument.spreadsheetml.printerSettings">
        <DigestMethod Algorithm="http://www.w3.org/2001/04/xmlenc#sha256"/>
        <DigestValue>4sf+1AWluvbpxJKPd2Oye0vW/vjaIC4T1BxgDzXmoXg=</DigestValue>
      </Reference>
      <Reference URI="/xl/printerSettings/printerSettings168.bin?ContentType=application/vnd.openxmlformats-officedocument.spreadsheetml.printerSettings">
        <DigestMethod Algorithm="http://www.w3.org/2001/04/xmlenc#sha256"/>
        <DigestValue>4sf+1AWluvbpxJKPd2Oye0vW/vjaIC4T1BxgDzXmoXg=</DigestValue>
      </Reference>
      <Reference URI="/xl/printerSettings/printerSettings169.bin?ContentType=application/vnd.openxmlformats-officedocument.spreadsheetml.printerSettings">
        <DigestMethod Algorithm="http://www.w3.org/2001/04/xmlenc#sha256"/>
        <DigestValue>AOaDuHtsifCB+3mFVZaFSjZ2jbySMm3+Pey0DhdCrvo=</DigestValue>
      </Reference>
      <Reference URI="/xl/printerSettings/printerSettings17.bin?ContentType=application/vnd.openxmlformats-officedocument.spreadsheetml.printerSettings">
        <DigestMethod Algorithm="http://www.w3.org/2001/04/xmlenc#sha256"/>
        <DigestValue>4sf+1AWluvbpxJKPd2Oye0vW/vjaIC4T1BxgDzXmoXg=</DigestValue>
      </Reference>
      <Reference URI="/xl/printerSettings/printerSettings170.bin?ContentType=application/vnd.openxmlformats-officedocument.spreadsheetml.printerSettings">
        <DigestMethod Algorithm="http://www.w3.org/2001/04/xmlenc#sha256"/>
        <DigestValue>4sf+1AWluvbpxJKPd2Oye0vW/vjaIC4T1BxgDzXmoXg=</DigestValue>
      </Reference>
      <Reference URI="/xl/printerSettings/printerSettings171.bin?ContentType=application/vnd.openxmlformats-officedocument.spreadsheetml.printerSettings">
        <DigestMethod Algorithm="http://www.w3.org/2001/04/xmlenc#sha256"/>
        <DigestValue>MqlMFcdOU724y+XT0A1fb7kjq67gysaEXySjCDCzorU=</DigestValue>
      </Reference>
      <Reference URI="/xl/printerSettings/printerSettings172.bin?ContentType=application/vnd.openxmlformats-officedocument.spreadsheetml.printerSettings">
        <DigestMethod Algorithm="http://www.w3.org/2001/04/xmlenc#sha256"/>
        <DigestValue>MqlMFcdOU724y+XT0A1fb7kjq67gysaEXySjCDCzorU=</DigestValue>
      </Reference>
      <Reference URI="/xl/printerSettings/printerSettings173.bin?ContentType=application/vnd.openxmlformats-officedocument.spreadsheetml.printerSettings">
        <DigestMethod Algorithm="http://www.w3.org/2001/04/xmlenc#sha256"/>
        <DigestValue>4sf+1AWluvbpxJKPd2Oye0vW/vjaIC4T1BxgDzXmoXg=</DigestValue>
      </Reference>
      <Reference URI="/xl/printerSettings/printerSettings174.bin?ContentType=application/vnd.openxmlformats-officedocument.spreadsheetml.printerSettings">
        <DigestMethod Algorithm="http://www.w3.org/2001/04/xmlenc#sha256"/>
        <DigestValue>4sf+1AWluvbpxJKPd2Oye0vW/vjaIC4T1BxgDzXmoXg=</DigestValue>
      </Reference>
      <Reference URI="/xl/printerSettings/printerSettings175.bin?ContentType=application/vnd.openxmlformats-officedocument.spreadsheetml.printerSettings">
        <DigestMethod Algorithm="http://www.w3.org/2001/04/xmlenc#sha256"/>
        <DigestValue>4sf+1AWluvbpxJKPd2Oye0vW/vjaIC4T1BxgDzXmoXg=</DigestValue>
      </Reference>
      <Reference URI="/xl/printerSettings/printerSettings176.bin?ContentType=application/vnd.openxmlformats-officedocument.spreadsheetml.printerSettings">
        <DigestMethod Algorithm="http://www.w3.org/2001/04/xmlenc#sha256"/>
        <DigestValue>4sf+1AWluvbpxJKPd2Oye0vW/vjaIC4T1BxgDzXmoXg=</DigestValue>
      </Reference>
      <Reference URI="/xl/printerSettings/printerSettings177.bin?ContentType=application/vnd.openxmlformats-officedocument.spreadsheetml.printerSettings">
        <DigestMethod Algorithm="http://www.w3.org/2001/04/xmlenc#sha256"/>
        <DigestValue>olVzO14YzbBV9lyv2+iYJUax50tLLM5nhgg3hHHh9hE=</DigestValue>
      </Reference>
      <Reference URI="/xl/printerSettings/printerSettings178.bin?ContentType=application/vnd.openxmlformats-officedocument.spreadsheetml.printerSettings">
        <DigestMethod Algorithm="http://www.w3.org/2001/04/xmlenc#sha256"/>
        <DigestValue>4sf+1AWluvbpxJKPd2Oye0vW/vjaIC4T1BxgDzXmoXg=</DigestValue>
      </Reference>
      <Reference URI="/xl/printerSettings/printerSettings179.bin?ContentType=application/vnd.openxmlformats-officedocument.spreadsheetml.printerSettings">
        <DigestMethod Algorithm="http://www.w3.org/2001/04/xmlenc#sha256"/>
        <DigestValue>4sf+1AWluvbpxJKPd2Oye0vW/vjaIC4T1BxgDzXmoXg=</DigestValue>
      </Reference>
      <Reference URI="/xl/printerSettings/printerSettings18.bin?ContentType=application/vnd.openxmlformats-officedocument.spreadsheetml.printerSettings">
        <DigestMethod Algorithm="http://www.w3.org/2001/04/xmlenc#sha256"/>
        <DigestValue>AOaDuHtsifCB+3mFVZaFSjZ2jbySMm3+Pey0DhdCrvo=</DigestValue>
      </Reference>
      <Reference URI="/xl/printerSettings/printerSettings180.bin?ContentType=application/vnd.openxmlformats-officedocument.spreadsheetml.printerSettings">
        <DigestMethod Algorithm="http://www.w3.org/2001/04/xmlenc#sha256"/>
        <DigestValue>4sf+1AWluvbpxJKPd2Oye0vW/vjaIC4T1BxgDzXmoXg=</DigestValue>
      </Reference>
      <Reference URI="/xl/printerSettings/printerSettings181.bin?ContentType=application/vnd.openxmlformats-officedocument.spreadsheetml.printerSettings">
        <DigestMethod Algorithm="http://www.w3.org/2001/04/xmlenc#sha256"/>
        <DigestValue>MqlMFcdOU724y+XT0A1fb7kjq67gysaEXySjCDCzorU=</DigestValue>
      </Reference>
      <Reference URI="/xl/printerSettings/printerSettings182.bin?ContentType=application/vnd.openxmlformats-officedocument.spreadsheetml.printerSettings">
        <DigestMethod Algorithm="http://www.w3.org/2001/04/xmlenc#sha256"/>
        <DigestValue>4sf+1AWluvbpxJKPd2Oye0vW/vjaIC4T1BxgDzXmoXg=</DigestValue>
      </Reference>
      <Reference URI="/xl/printerSettings/printerSettings183.bin?ContentType=application/vnd.openxmlformats-officedocument.spreadsheetml.printerSettings">
        <DigestMethod Algorithm="http://www.w3.org/2001/04/xmlenc#sha256"/>
        <DigestValue>1easXUpors9wW02Nqy5x8cLEF/3ZKBH0i2lLjO2Zsk8=</DigestValue>
      </Reference>
      <Reference URI="/xl/printerSettings/printerSettings184.bin?ContentType=application/vnd.openxmlformats-officedocument.spreadsheetml.printerSettings">
        <DigestMethod Algorithm="http://www.w3.org/2001/04/xmlenc#sha256"/>
        <DigestValue>4sf+1AWluvbpxJKPd2Oye0vW/vjaIC4T1BxgDzXmoXg=</DigestValue>
      </Reference>
      <Reference URI="/xl/printerSettings/printerSettings185.bin?ContentType=application/vnd.openxmlformats-officedocument.spreadsheetml.printerSettings">
        <DigestMethod Algorithm="http://www.w3.org/2001/04/xmlenc#sha256"/>
        <DigestValue>AOaDuHtsifCB+3mFVZaFSjZ2jbySMm3+Pey0DhdCrvo=</DigestValue>
      </Reference>
      <Reference URI="/xl/printerSettings/printerSettings186.bin?ContentType=application/vnd.openxmlformats-officedocument.spreadsheetml.printerSettings">
        <DigestMethod Algorithm="http://www.w3.org/2001/04/xmlenc#sha256"/>
        <DigestValue>AOaDuHtsifCB+3mFVZaFSjZ2jbySMm3+Pey0DhdCrvo=</DigestValue>
      </Reference>
      <Reference URI="/xl/printerSettings/printerSettings187.bin?ContentType=application/vnd.openxmlformats-officedocument.spreadsheetml.printerSettings">
        <DigestMethod Algorithm="http://www.w3.org/2001/04/xmlenc#sha256"/>
        <DigestValue>4sf+1AWluvbpxJKPd2Oye0vW/vjaIC4T1BxgDzXmoXg=</DigestValue>
      </Reference>
      <Reference URI="/xl/printerSettings/printerSettings188.bin?ContentType=application/vnd.openxmlformats-officedocument.spreadsheetml.printerSettings">
        <DigestMethod Algorithm="http://www.w3.org/2001/04/xmlenc#sha256"/>
        <DigestValue>4sf+1AWluvbpxJKPd2Oye0vW/vjaIC4T1BxgDzXmoXg=</DigestValue>
      </Reference>
      <Reference URI="/xl/printerSettings/printerSettings189.bin?ContentType=application/vnd.openxmlformats-officedocument.spreadsheetml.printerSettings">
        <DigestMethod Algorithm="http://www.w3.org/2001/04/xmlenc#sha256"/>
        <DigestValue>4sf+1AWluvbpxJKPd2Oye0vW/vjaIC4T1BxgDzXmoXg=</DigestValue>
      </Reference>
      <Reference URI="/xl/printerSettings/printerSettings19.bin?ContentType=application/vnd.openxmlformats-officedocument.spreadsheetml.printerSettings">
        <DigestMethod Algorithm="http://www.w3.org/2001/04/xmlenc#sha256"/>
        <DigestValue>4sf+1AWluvbpxJKPd2Oye0vW/vjaIC4T1BxgDzXmoXg=</DigestValue>
      </Reference>
      <Reference URI="/xl/printerSettings/printerSettings190.bin?ContentType=application/vnd.openxmlformats-officedocument.spreadsheetml.printerSettings">
        <DigestMethod Algorithm="http://www.w3.org/2001/04/xmlenc#sha256"/>
        <DigestValue>4sf+1AWluvbpxJKPd2Oye0vW/vjaIC4T1BxgDzXmoXg=</DigestValue>
      </Reference>
      <Reference URI="/xl/printerSettings/printerSettings191.bin?ContentType=application/vnd.openxmlformats-officedocument.spreadsheetml.printerSettings">
        <DigestMethod Algorithm="http://www.w3.org/2001/04/xmlenc#sha256"/>
        <DigestValue>4sf+1AWluvbpxJKPd2Oye0vW/vjaIC4T1BxgDzXmoXg=</DigestValue>
      </Reference>
      <Reference URI="/xl/printerSettings/printerSettings192.bin?ContentType=application/vnd.openxmlformats-officedocument.spreadsheetml.printerSettings">
        <DigestMethod Algorithm="http://www.w3.org/2001/04/xmlenc#sha256"/>
        <DigestValue>AOaDuHtsifCB+3mFVZaFSjZ2jbySMm3+Pey0DhdCrvo=</DigestValue>
      </Reference>
      <Reference URI="/xl/printerSettings/printerSettings193.bin?ContentType=application/vnd.openxmlformats-officedocument.spreadsheetml.printerSettings">
        <DigestMethod Algorithm="http://www.w3.org/2001/04/xmlenc#sha256"/>
        <DigestValue>4sf+1AWluvbpxJKPd2Oye0vW/vjaIC4T1BxgDzXmoXg=</DigestValue>
      </Reference>
      <Reference URI="/xl/printerSettings/printerSettings194.bin?ContentType=application/vnd.openxmlformats-officedocument.spreadsheetml.printerSettings">
        <DigestMethod Algorithm="http://www.w3.org/2001/04/xmlenc#sha256"/>
        <DigestValue>1easXUpors9wW02Nqy5x8cLEF/3ZKBH0i2lLjO2Zsk8=</DigestValue>
      </Reference>
      <Reference URI="/xl/printerSettings/printerSettings195.bin?ContentType=application/vnd.openxmlformats-officedocument.spreadsheetml.printerSettings">
        <DigestMethod Algorithm="http://www.w3.org/2001/04/xmlenc#sha256"/>
        <DigestValue>6HGumsjBk9X1CzCPpkG1pJTBdVyGv7gAJ+RWNO+yDTc=</DigestValue>
      </Reference>
      <Reference URI="/xl/printerSettings/printerSettings196.bin?ContentType=application/vnd.openxmlformats-officedocument.spreadsheetml.printerSettings">
        <DigestMethod Algorithm="http://www.w3.org/2001/04/xmlenc#sha256"/>
        <DigestValue>4sf+1AWluvbpxJKPd2Oye0vW/vjaIC4T1BxgDzXmoXg=</DigestValue>
      </Reference>
      <Reference URI="/xl/printerSettings/printerSettings197.bin?ContentType=application/vnd.openxmlformats-officedocument.spreadsheetml.printerSettings">
        <DigestMethod Algorithm="http://www.w3.org/2001/04/xmlenc#sha256"/>
        <DigestValue>4sf+1AWluvbpxJKPd2Oye0vW/vjaIC4T1BxgDzXmoXg=</DigestValue>
      </Reference>
      <Reference URI="/xl/printerSettings/printerSettings198.bin?ContentType=application/vnd.openxmlformats-officedocument.spreadsheetml.printerSettings">
        <DigestMethod Algorithm="http://www.w3.org/2001/04/xmlenc#sha256"/>
        <DigestValue>6HGumsjBk9X1CzCPpkG1pJTBdVyGv7gAJ+RWNO+yDTc=</DigestValue>
      </Reference>
      <Reference URI="/xl/printerSettings/printerSettings199.bin?ContentType=application/vnd.openxmlformats-officedocument.spreadsheetml.printerSettings">
        <DigestMethod Algorithm="http://www.w3.org/2001/04/xmlenc#sha256"/>
        <DigestValue>+n5QTe6/grUf3JPx5J0xBRGlKRI8XimZKbgxCQVlTOM=</DigestValue>
      </Reference>
      <Reference URI="/xl/printerSettings/printerSettings2.bin?ContentType=application/vnd.openxmlformats-officedocument.spreadsheetml.printerSettings">
        <DigestMethod Algorithm="http://www.w3.org/2001/04/xmlenc#sha256"/>
        <DigestValue>AOaDuHtsifCB+3mFVZaFSjZ2jbySMm3+Pey0DhdCrvo=</DigestValue>
      </Reference>
      <Reference URI="/xl/printerSettings/printerSettings20.bin?ContentType=application/vnd.openxmlformats-officedocument.spreadsheetml.printerSettings">
        <DigestMethod Algorithm="http://www.w3.org/2001/04/xmlenc#sha256"/>
        <DigestValue>1easXUpors9wW02Nqy5x8cLEF/3ZKBH0i2lLjO2Zsk8=</DigestValue>
      </Reference>
      <Reference URI="/xl/printerSettings/printerSettings200.bin?ContentType=application/vnd.openxmlformats-officedocument.spreadsheetml.printerSettings">
        <DigestMethod Algorithm="http://www.w3.org/2001/04/xmlenc#sha256"/>
        <DigestValue>k5z4QFvXyp5vMq4FDANuvQxvNZ735cuotFRYxi91M4M=</DigestValue>
      </Reference>
      <Reference URI="/xl/printerSettings/printerSettings201.bin?ContentType=application/vnd.openxmlformats-officedocument.spreadsheetml.printerSettings">
        <DigestMethod Algorithm="http://www.w3.org/2001/04/xmlenc#sha256"/>
        <DigestValue>6HGumsjBk9X1CzCPpkG1pJTBdVyGv7gAJ+RWNO+yDTc=</DigestValue>
      </Reference>
      <Reference URI="/xl/printerSettings/printerSettings202.bin?ContentType=application/vnd.openxmlformats-officedocument.spreadsheetml.printerSettings">
        <DigestMethod Algorithm="http://www.w3.org/2001/04/xmlenc#sha256"/>
        <DigestValue>6HGumsjBk9X1CzCPpkG1pJTBdVyGv7gAJ+RWNO+yDTc=</DigestValue>
      </Reference>
      <Reference URI="/xl/printerSettings/printerSettings203.bin?ContentType=application/vnd.openxmlformats-officedocument.spreadsheetml.printerSettings">
        <DigestMethod Algorithm="http://www.w3.org/2001/04/xmlenc#sha256"/>
        <DigestValue>6HGumsjBk9X1CzCPpkG1pJTBdVyGv7gAJ+RWNO+yDTc=</DigestValue>
      </Reference>
      <Reference URI="/xl/printerSettings/printerSettings204.bin?ContentType=application/vnd.openxmlformats-officedocument.spreadsheetml.printerSettings">
        <DigestMethod Algorithm="http://www.w3.org/2001/04/xmlenc#sha256"/>
        <DigestValue>6HGumsjBk9X1CzCPpkG1pJTBdVyGv7gAJ+RWNO+yDTc=</DigestValue>
      </Reference>
      <Reference URI="/xl/printerSettings/printerSettings205.bin?ContentType=application/vnd.openxmlformats-officedocument.spreadsheetml.printerSettings">
        <DigestMethod Algorithm="http://www.w3.org/2001/04/xmlenc#sha256"/>
        <DigestValue>6HGumsjBk9X1CzCPpkG1pJTBdVyGv7gAJ+RWNO+yDTc=</DigestValue>
      </Reference>
      <Reference URI="/xl/printerSettings/printerSettings206.bin?ContentType=application/vnd.openxmlformats-officedocument.spreadsheetml.printerSettings">
        <DigestMethod Algorithm="http://www.w3.org/2001/04/xmlenc#sha256"/>
        <DigestValue>6HGumsjBk9X1CzCPpkG1pJTBdVyGv7gAJ+RWNO+yDTc=</DigestValue>
      </Reference>
      <Reference URI="/xl/printerSettings/printerSettings207.bin?ContentType=application/vnd.openxmlformats-officedocument.spreadsheetml.printerSettings">
        <DigestMethod Algorithm="http://www.w3.org/2001/04/xmlenc#sha256"/>
        <DigestValue>6HGumsjBk9X1CzCPpkG1pJTBdVyGv7gAJ+RWNO+yDTc=</DigestValue>
      </Reference>
      <Reference URI="/xl/printerSettings/printerSettings208.bin?ContentType=application/vnd.openxmlformats-officedocument.spreadsheetml.printerSettings">
        <DigestMethod Algorithm="http://www.w3.org/2001/04/xmlenc#sha256"/>
        <DigestValue>4sf+1AWluvbpxJKPd2Oye0vW/vjaIC4T1BxgDzXmoXg=</DigestValue>
      </Reference>
      <Reference URI="/xl/printerSettings/printerSettings209.bin?ContentType=application/vnd.openxmlformats-officedocument.spreadsheetml.printerSettings">
        <DigestMethod Algorithm="http://www.w3.org/2001/04/xmlenc#sha256"/>
        <DigestValue>6HGumsjBk9X1CzCPpkG1pJTBdVyGv7gAJ+RWNO+yDTc=</DigestValue>
      </Reference>
      <Reference URI="/xl/printerSettings/printerSettings21.bin?ContentType=application/vnd.openxmlformats-officedocument.spreadsheetml.printerSettings">
        <DigestMethod Algorithm="http://www.w3.org/2001/04/xmlenc#sha256"/>
        <DigestValue>6HGumsjBk9X1CzCPpkG1pJTBdVyGv7gAJ+RWNO+yDTc=</DigestValue>
      </Reference>
      <Reference URI="/xl/printerSettings/printerSettings210.bin?ContentType=application/vnd.openxmlformats-officedocument.spreadsheetml.printerSettings">
        <DigestMethod Algorithm="http://www.w3.org/2001/04/xmlenc#sha256"/>
        <DigestValue>6HGumsjBk9X1CzCPpkG1pJTBdVyGv7gAJ+RWNO+yDTc=</DigestValue>
      </Reference>
      <Reference URI="/xl/printerSettings/printerSettings211.bin?ContentType=application/vnd.openxmlformats-officedocument.spreadsheetml.printerSettings">
        <DigestMethod Algorithm="http://www.w3.org/2001/04/xmlenc#sha256"/>
        <DigestValue>6HGumsjBk9X1CzCPpkG1pJTBdVyGv7gAJ+RWNO+yDTc=</DigestValue>
      </Reference>
      <Reference URI="/xl/printerSettings/printerSettings212.bin?ContentType=application/vnd.openxmlformats-officedocument.spreadsheetml.printerSettings">
        <DigestMethod Algorithm="http://www.w3.org/2001/04/xmlenc#sha256"/>
        <DigestValue>4sf+1AWluvbpxJKPd2Oye0vW/vjaIC4T1BxgDzXmoXg=</DigestValue>
      </Reference>
      <Reference URI="/xl/printerSettings/printerSettings213.bin?ContentType=application/vnd.openxmlformats-officedocument.spreadsheetml.printerSettings">
        <DigestMethod Algorithm="http://www.w3.org/2001/04/xmlenc#sha256"/>
        <DigestValue>6HGumsjBk9X1CzCPpkG1pJTBdVyGv7gAJ+RWNO+yDTc=</DigestValue>
      </Reference>
      <Reference URI="/xl/printerSettings/printerSettings214.bin?ContentType=application/vnd.openxmlformats-officedocument.spreadsheetml.printerSettings">
        <DigestMethod Algorithm="http://www.w3.org/2001/04/xmlenc#sha256"/>
        <DigestValue>4sf+1AWluvbpxJKPd2Oye0vW/vjaIC4T1BxgDzXmoXg=</DigestValue>
      </Reference>
      <Reference URI="/xl/printerSettings/printerSettings215.bin?ContentType=application/vnd.openxmlformats-officedocument.spreadsheetml.printerSettings">
        <DigestMethod Algorithm="http://www.w3.org/2001/04/xmlenc#sha256"/>
        <DigestValue>1easXUpors9wW02Nqy5x8cLEF/3ZKBH0i2lLjO2Zsk8=</DigestValue>
      </Reference>
      <Reference URI="/xl/printerSettings/printerSettings216.bin?ContentType=application/vnd.openxmlformats-officedocument.spreadsheetml.printerSettings">
        <DigestMethod Algorithm="http://www.w3.org/2001/04/xmlenc#sha256"/>
        <DigestValue>4sf+1AWluvbpxJKPd2Oye0vW/vjaIC4T1BxgDzXmoXg=</DigestValue>
      </Reference>
      <Reference URI="/xl/printerSettings/printerSettings217.bin?ContentType=application/vnd.openxmlformats-officedocument.spreadsheetml.printerSettings">
        <DigestMethod Algorithm="http://www.w3.org/2001/04/xmlenc#sha256"/>
        <DigestValue>AOaDuHtsifCB+3mFVZaFSjZ2jbySMm3+Pey0DhdCrvo=</DigestValue>
      </Reference>
      <Reference URI="/xl/printerSettings/printerSettings218.bin?ContentType=application/vnd.openxmlformats-officedocument.spreadsheetml.printerSettings">
        <DigestMethod Algorithm="http://www.w3.org/2001/04/xmlenc#sha256"/>
        <DigestValue>AOaDuHtsifCB+3mFVZaFSjZ2jbySMm3+Pey0DhdCrvo=</DigestValue>
      </Reference>
      <Reference URI="/xl/printerSettings/printerSettings219.bin?ContentType=application/vnd.openxmlformats-officedocument.spreadsheetml.printerSettings">
        <DigestMethod Algorithm="http://www.w3.org/2001/04/xmlenc#sha256"/>
        <DigestValue>4sf+1AWluvbpxJKPd2Oye0vW/vjaIC4T1BxgDzXmoXg=</DigestValue>
      </Reference>
      <Reference URI="/xl/printerSettings/printerSettings22.bin?ContentType=application/vnd.openxmlformats-officedocument.spreadsheetml.printerSettings">
        <DigestMethod Algorithm="http://www.w3.org/2001/04/xmlenc#sha256"/>
        <DigestValue>4sf+1AWluvbpxJKPd2Oye0vW/vjaIC4T1BxgDzXmoXg=</DigestValue>
      </Reference>
      <Reference URI="/xl/printerSettings/printerSettings220.bin?ContentType=application/vnd.openxmlformats-officedocument.spreadsheetml.printerSettings">
        <DigestMethod Algorithm="http://www.w3.org/2001/04/xmlenc#sha256"/>
        <DigestValue>4sf+1AWluvbpxJKPd2Oye0vW/vjaIC4T1BxgDzXmoXg=</DigestValue>
      </Reference>
      <Reference URI="/xl/printerSettings/printerSettings221.bin?ContentType=application/vnd.openxmlformats-officedocument.spreadsheetml.printerSettings">
        <DigestMethod Algorithm="http://www.w3.org/2001/04/xmlenc#sha256"/>
        <DigestValue>4sf+1AWluvbpxJKPd2Oye0vW/vjaIC4T1BxgDzXmoXg=</DigestValue>
      </Reference>
      <Reference URI="/xl/printerSettings/printerSettings222.bin?ContentType=application/vnd.openxmlformats-officedocument.spreadsheetml.printerSettings">
        <DigestMethod Algorithm="http://www.w3.org/2001/04/xmlenc#sha256"/>
        <DigestValue>4sf+1AWluvbpxJKPd2Oye0vW/vjaIC4T1BxgDzXmoXg=</DigestValue>
      </Reference>
      <Reference URI="/xl/printerSettings/printerSettings223.bin?ContentType=application/vnd.openxmlformats-officedocument.spreadsheetml.printerSettings">
        <DigestMethod Algorithm="http://www.w3.org/2001/04/xmlenc#sha256"/>
        <DigestValue>4sf+1AWluvbpxJKPd2Oye0vW/vjaIC4T1BxgDzXmoXg=</DigestValue>
      </Reference>
      <Reference URI="/xl/printerSettings/printerSettings224.bin?ContentType=application/vnd.openxmlformats-officedocument.spreadsheetml.printerSettings">
        <DigestMethod Algorithm="http://www.w3.org/2001/04/xmlenc#sha256"/>
        <DigestValue>AOaDuHtsifCB+3mFVZaFSjZ2jbySMm3+Pey0DhdCrvo=</DigestValue>
      </Reference>
      <Reference URI="/xl/printerSettings/printerSettings225.bin?ContentType=application/vnd.openxmlformats-officedocument.spreadsheetml.printerSettings">
        <DigestMethod Algorithm="http://www.w3.org/2001/04/xmlenc#sha256"/>
        <DigestValue>4sf+1AWluvbpxJKPd2Oye0vW/vjaIC4T1BxgDzXmoXg=</DigestValue>
      </Reference>
      <Reference URI="/xl/printerSettings/printerSettings226.bin?ContentType=application/vnd.openxmlformats-officedocument.spreadsheetml.printerSettings">
        <DigestMethod Algorithm="http://www.w3.org/2001/04/xmlenc#sha256"/>
        <DigestValue>1easXUpors9wW02Nqy5x8cLEF/3ZKBH0i2lLjO2Zsk8=</DigestValue>
      </Reference>
      <Reference URI="/xl/printerSettings/printerSettings227.bin?ContentType=application/vnd.openxmlformats-officedocument.spreadsheetml.printerSettings">
        <DigestMethod Algorithm="http://www.w3.org/2001/04/xmlenc#sha256"/>
        <DigestValue>4sf+1AWluvbpxJKPd2Oye0vW/vjaIC4T1BxgDzXmoXg=</DigestValue>
      </Reference>
      <Reference URI="/xl/printerSettings/printerSettings228.bin?ContentType=application/vnd.openxmlformats-officedocument.spreadsheetml.printerSettings">
        <DigestMethod Algorithm="http://www.w3.org/2001/04/xmlenc#sha256"/>
        <DigestValue>4sf+1AWluvbpxJKPd2Oye0vW/vjaIC4T1BxgDzXmoXg=</DigestValue>
      </Reference>
      <Reference URI="/xl/printerSettings/printerSettings229.bin?ContentType=application/vnd.openxmlformats-officedocument.spreadsheetml.printerSettings">
        <DigestMethod Algorithm="http://www.w3.org/2001/04/xmlenc#sha256"/>
        <DigestValue>+n5QTe6/grUf3JPx5J0xBRGlKRI8XimZKbgxCQVlTOM=</DigestValue>
      </Reference>
      <Reference URI="/xl/printerSettings/printerSettings23.bin?ContentType=application/vnd.openxmlformats-officedocument.spreadsheetml.printerSettings">
        <DigestMethod Algorithm="http://www.w3.org/2001/04/xmlenc#sha256"/>
        <DigestValue>4sf+1AWluvbpxJKPd2Oye0vW/vjaIC4T1BxgDzXmoXg=</DigestValue>
      </Reference>
      <Reference URI="/xl/printerSettings/printerSettings230.bin?ContentType=application/vnd.openxmlformats-officedocument.spreadsheetml.printerSettings">
        <DigestMethod Algorithm="http://www.w3.org/2001/04/xmlenc#sha256"/>
        <DigestValue>6HGumsjBk9X1CzCPpkG1pJTBdVyGv7gAJ+RWNO+yDTc=</DigestValue>
      </Reference>
      <Reference URI="/xl/printerSettings/printerSettings231.bin?ContentType=application/vnd.openxmlformats-officedocument.spreadsheetml.printerSettings">
        <DigestMethod Algorithm="http://www.w3.org/2001/04/xmlenc#sha256"/>
        <DigestValue>6HGumsjBk9X1CzCPpkG1pJTBdVyGv7gAJ+RWNO+yDTc=</DigestValue>
      </Reference>
      <Reference URI="/xl/printerSettings/printerSettings232.bin?ContentType=application/vnd.openxmlformats-officedocument.spreadsheetml.printerSettings">
        <DigestMethod Algorithm="http://www.w3.org/2001/04/xmlenc#sha256"/>
        <DigestValue>4sf+1AWluvbpxJKPd2Oye0vW/vjaIC4T1BxgDzXmoXg=</DigestValue>
      </Reference>
      <Reference URI="/xl/printerSettings/printerSettings233.bin?ContentType=application/vnd.openxmlformats-officedocument.spreadsheetml.printerSettings">
        <DigestMethod Algorithm="http://www.w3.org/2001/04/xmlenc#sha256"/>
        <DigestValue>4sf+1AWluvbpxJKPd2Oye0vW/vjaIC4T1BxgDzXmoXg=</DigestValue>
      </Reference>
      <Reference URI="/xl/printerSettings/printerSettings234.bin?ContentType=application/vnd.openxmlformats-officedocument.spreadsheetml.printerSettings">
        <DigestMethod Algorithm="http://www.w3.org/2001/04/xmlenc#sha256"/>
        <DigestValue>4sf+1AWluvbpxJKPd2Oye0vW/vjaIC4T1BxgDzXmoXg=</DigestValue>
      </Reference>
      <Reference URI="/xl/printerSettings/printerSettings235.bin?ContentType=application/vnd.openxmlformats-officedocument.spreadsheetml.printerSettings">
        <DigestMethod Algorithm="http://www.w3.org/2001/04/xmlenc#sha256"/>
        <DigestValue>1easXUpors9wW02Nqy5x8cLEF/3ZKBH0i2lLjO2Zsk8=</DigestValue>
      </Reference>
      <Reference URI="/xl/printerSettings/printerSettings236.bin?ContentType=application/vnd.openxmlformats-officedocument.spreadsheetml.printerSettings">
        <DigestMethod Algorithm="http://www.w3.org/2001/04/xmlenc#sha256"/>
        <DigestValue>4sf+1AWluvbpxJKPd2Oye0vW/vjaIC4T1BxgDzXmoXg=</DigestValue>
      </Reference>
      <Reference URI="/xl/printerSettings/printerSettings237.bin?ContentType=application/vnd.openxmlformats-officedocument.spreadsheetml.printerSettings">
        <DigestMethod Algorithm="http://www.w3.org/2001/04/xmlenc#sha256"/>
        <DigestValue>AOaDuHtsifCB+3mFVZaFSjZ2jbySMm3+Pey0DhdCrvo=</DigestValue>
      </Reference>
      <Reference URI="/xl/printerSettings/printerSettings238.bin?ContentType=application/vnd.openxmlformats-officedocument.spreadsheetml.printerSettings">
        <DigestMethod Algorithm="http://www.w3.org/2001/04/xmlenc#sha256"/>
        <DigestValue>AOaDuHtsifCB+3mFVZaFSjZ2jbySMm3+Pey0DhdCrvo=</DigestValue>
      </Reference>
      <Reference URI="/xl/printerSettings/printerSettings239.bin?ContentType=application/vnd.openxmlformats-officedocument.spreadsheetml.printerSettings">
        <DigestMethod Algorithm="http://www.w3.org/2001/04/xmlenc#sha256"/>
        <DigestValue>4sf+1AWluvbpxJKPd2Oye0vW/vjaIC4T1BxgDzXmoXg=</DigestValue>
      </Reference>
      <Reference URI="/xl/printerSettings/printerSettings24.bin?ContentType=application/vnd.openxmlformats-officedocument.spreadsheetml.printerSettings">
        <DigestMethod Algorithm="http://www.w3.org/2001/04/xmlenc#sha256"/>
        <DigestValue>6HGumsjBk9X1CzCPpkG1pJTBdVyGv7gAJ+RWNO+yDTc=</DigestValue>
      </Reference>
      <Reference URI="/xl/printerSettings/printerSettings240.bin?ContentType=application/vnd.openxmlformats-officedocument.spreadsheetml.printerSettings">
        <DigestMethod Algorithm="http://www.w3.org/2001/04/xmlenc#sha256"/>
        <DigestValue>4sf+1AWluvbpxJKPd2Oye0vW/vjaIC4T1BxgDzXmoXg=</DigestValue>
      </Reference>
      <Reference URI="/xl/printerSettings/printerSettings241.bin?ContentType=application/vnd.openxmlformats-officedocument.spreadsheetml.printerSettings">
        <DigestMethod Algorithm="http://www.w3.org/2001/04/xmlenc#sha256"/>
        <DigestValue>4sf+1AWluvbpxJKPd2Oye0vW/vjaIC4T1BxgDzXmoXg=</DigestValue>
      </Reference>
      <Reference URI="/xl/printerSettings/printerSettings242.bin?ContentType=application/vnd.openxmlformats-officedocument.spreadsheetml.printerSettings">
        <DigestMethod Algorithm="http://www.w3.org/2001/04/xmlenc#sha256"/>
        <DigestValue>4sf+1AWluvbpxJKPd2Oye0vW/vjaIC4T1BxgDzXmoXg=</DigestValue>
      </Reference>
      <Reference URI="/xl/printerSettings/printerSettings243.bin?ContentType=application/vnd.openxmlformats-officedocument.spreadsheetml.printerSettings">
        <DigestMethod Algorithm="http://www.w3.org/2001/04/xmlenc#sha256"/>
        <DigestValue>4sf+1AWluvbpxJKPd2Oye0vW/vjaIC4T1BxgDzXmoXg=</DigestValue>
      </Reference>
      <Reference URI="/xl/printerSettings/printerSettings244.bin?ContentType=application/vnd.openxmlformats-officedocument.spreadsheetml.printerSettings">
        <DigestMethod Algorithm="http://www.w3.org/2001/04/xmlenc#sha256"/>
        <DigestValue>AOaDuHtsifCB+3mFVZaFSjZ2jbySMm3+Pey0DhdCrvo=</DigestValue>
      </Reference>
      <Reference URI="/xl/printerSettings/printerSettings245.bin?ContentType=application/vnd.openxmlformats-officedocument.spreadsheetml.printerSettings">
        <DigestMethod Algorithm="http://www.w3.org/2001/04/xmlenc#sha256"/>
        <DigestValue>4sf+1AWluvbpxJKPd2Oye0vW/vjaIC4T1BxgDzXmoXg=</DigestValue>
      </Reference>
      <Reference URI="/xl/printerSettings/printerSettings246.bin?ContentType=application/vnd.openxmlformats-officedocument.spreadsheetml.printerSettings">
        <DigestMethod Algorithm="http://www.w3.org/2001/04/xmlenc#sha256"/>
        <DigestValue>1easXUpors9wW02Nqy5x8cLEF/3ZKBH0i2lLjO2Zsk8=</DigestValue>
      </Reference>
      <Reference URI="/xl/printerSettings/printerSettings247.bin?ContentType=application/vnd.openxmlformats-officedocument.spreadsheetml.printerSettings">
        <DigestMethod Algorithm="http://www.w3.org/2001/04/xmlenc#sha256"/>
        <DigestValue>4sf+1AWluvbpxJKPd2Oye0vW/vjaIC4T1BxgDzXmoXg=</DigestValue>
      </Reference>
      <Reference URI="/xl/printerSettings/printerSettings248.bin?ContentType=application/vnd.openxmlformats-officedocument.spreadsheetml.printerSettings">
        <DigestMethod Algorithm="http://www.w3.org/2001/04/xmlenc#sha256"/>
        <DigestValue>4sf+1AWluvbpxJKPd2Oye0vW/vjaIC4T1BxgDzXmoXg=</DigestValue>
      </Reference>
      <Reference URI="/xl/printerSettings/printerSettings249.bin?ContentType=application/vnd.openxmlformats-officedocument.spreadsheetml.printerSettings">
        <DigestMethod Algorithm="http://www.w3.org/2001/04/xmlenc#sha256"/>
        <DigestValue>+n5QTe6/grUf3JPx5J0xBRGlKRI8XimZKbgxCQVlTOM=</DigestValue>
      </Reference>
      <Reference URI="/xl/printerSettings/printerSettings25.bin?ContentType=application/vnd.openxmlformats-officedocument.spreadsheetml.printerSettings">
        <DigestMethod Algorithm="http://www.w3.org/2001/04/xmlenc#sha256"/>
        <DigestValue>+n5QTe6/grUf3JPx5J0xBRGlKRI8XimZKbgxCQVlTOM=</DigestValue>
      </Reference>
      <Reference URI="/xl/printerSettings/printerSettings250.bin?ContentType=application/vnd.openxmlformats-officedocument.spreadsheetml.printerSettings">
        <DigestMethod Algorithm="http://www.w3.org/2001/04/xmlenc#sha256"/>
        <DigestValue>4sf+1AWluvbpxJKPd2Oye0vW/vjaIC4T1BxgDzXmoXg=</DigestValue>
      </Reference>
      <Reference URI="/xl/printerSettings/printerSettings251.bin?ContentType=application/vnd.openxmlformats-officedocument.spreadsheetml.printerSettings">
        <DigestMethod Algorithm="http://www.w3.org/2001/04/xmlenc#sha256"/>
        <DigestValue>4sf+1AWluvbpxJKPd2Oye0vW/vjaIC4T1BxgDzXmoXg=</DigestValue>
      </Reference>
      <Reference URI="/xl/printerSettings/printerSettings252.bin?ContentType=application/vnd.openxmlformats-officedocument.spreadsheetml.printerSettings">
        <DigestMethod Algorithm="http://www.w3.org/2001/04/xmlenc#sha256"/>
        <DigestValue>4sf+1AWluvbpxJKPd2Oye0vW/vjaIC4T1BxgDzXmoXg=</DigestValue>
      </Reference>
      <Reference URI="/xl/printerSettings/printerSettings253.bin?ContentType=application/vnd.openxmlformats-officedocument.spreadsheetml.printerSettings">
        <DigestMethod Algorithm="http://www.w3.org/2001/04/xmlenc#sha256"/>
        <DigestValue>1easXUpors9wW02Nqy5x8cLEF/3ZKBH0i2lLjO2Zsk8=</DigestValue>
      </Reference>
      <Reference URI="/xl/printerSettings/printerSettings254.bin?ContentType=application/vnd.openxmlformats-officedocument.spreadsheetml.printerSettings">
        <DigestMethod Algorithm="http://www.w3.org/2001/04/xmlenc#sha256"/>
        <DigestValue>4sf+1AWluvbpxJKPd2Oye0vW/vjaIC4T1BxgDzXmoXg=</DigestValue>
      </Reference>
      <Reference URI="/xl/printerSettings/printerSettings255.bin?ContentType=application/vnd.openxmlformats-officedocument.spreadsheetml.printerSettings">
        <DigestMethod Algorithm="http://www.w3.org/2001/04/xmlenc#sha256"/>
        <DigestValue>AOaDuHtsifCB+3mFVZaFSjZ2jbySMm3+Pey0DhdCrvo=</DigestValue>
      </Reference>
      <Reference URI="/xl/printerSettings/printerSettings256.bin?ContentType=application/vnd.openxmlformats-officedocument.spreadsheetml.printerSettings">
        <DigestMethod Algorithm="http://www.w3.org/2001/04/xmlenc#sha256"/>
        <DigestValue>AOaDuHtsifCB+3mFVZaFSjZ2jbySMm3+Pey0DhdCrvo=</DigestValue>
      </Reference>
      <Reference URI="/xl/printerSettings/printerSettings257.bin?ContentType=application/vnd.openxmlformats-officedocument.spreadsheetml.printerSettings">
        <DigestMethod Algorithm="http://www.w3.org/2001/04/xmlenc#sha256"/>
        <DigestValue>4sf+1AWluvbpxJKPd2Oye0vW/vjaIC4T1BxgDzXmoXg=</DigestValue>
      </Reference>
      <Reference URI="/xl/printerSettings/printerSettings258.bin?ContentType=application/vnd.openxmlformats-officedocument.spreadsheetml.printerSettings">
        <DigestMethod Algorithm="http://www.w3.org/2001/04/xmlenc#sha256"/>
        <DigestValue>4sf+1AWluvbpxJKPd2Oye0vW/vjaIC4T1BxgDzXmoXg=</DigestValue>
      </Reference>
      <Reference URI="/xl/printerSettings/printerSettings259.bin?ContentType=application/vnd.openxmlformats-officedocument.spreadsheetml.printerSettings">
        <DigestMethod Algorithm="http://www.w3.org/2001/04/xmlenc#sha256"/>
        <DigestValue>4sf+1AWluvbpxJKPd2Oye0vW/vjaIC4T1BxgDzXmoXg=</DigestValue>
      </Reference>
      <Reference URI="/xl/printerSettings/printerSettings26.bin?ContentType=application/vnd.openxmlformats-officedocument.spreadsheetml.printerSettings">
        <DigestMethod Algorithm="http://www.w3.org/2001/04/xmlenc#sha256"/>
        <DigestValue>k5z4QFvXyp5vMq4FDANuvQxvNZ735cuotFRYxi91M4M=</DigestValue>
      </Reference>
      <Reference URI="/xl/printerSettings/printerSettings260.bin?ContentType=application/vnd.openxmlformats-officedocument.spreadsheetml.printerSettings">
        <DigestMethod Algorithm="http://www.w3.org/2001/04/xmlenc#sha256"/>
        <DigestValue>4sf+1AWluvbpxJKPd2Oye0vW/vjaIC4T1BxgDzXmoXg=</DigestValue>
      </Reference>
      <Reference URI="/xl/printerSettings/printerSettings261.bin?ContentType=application/vnd.openxmlformats-officedocument.spreadsheetml.printerSettings">
        <DigestMethod Algorithm="http://www.w3.org/2001/04/xmlenc#sha256"/>
        <DigestValue>4sf+1AWluvbpxJKPd2Oye0vW/vjaIC4T1BxgDzXmoXg=</DigestValue>
      </Reference>
      <Reference URI="/xl/printerSettings/printerSettings262.bin?ContentType=application/vnd.openxmlformats-officedocument.spreadsheetml.printerSettings">
        <DigestMethod Algorithm="http://www.w3.org/2001/04/xmlenc#sha256"/>
        <DigestValue>AOaDuHtsifCB+3mFVZaFSjZ2jbySMm3+Pey0DhdCrvo=</DigestValue>
      </Reference>
      <Reference URI="/xl/printerSettings/printerSettings263.bin?ContentType=application/vnd.openxmlformats-officedocument.spreadsheetml.printerSettings">
        <DigestMethod Algorithm="http://www.w3.org/2001/04/xmlenc#sha256"/>
        <DigestValue>4sf+1AWluvbpxJKPd2Oye0vW/vjaIC4T1BxgDzXmoXg=</DigestValue>
      </Reference>
      <Reference URI="/xl/printerSettings/printerSettings264.bin?ContentType=application/vnd.openxmlformats-officedocument.spreadsheetml.printerSettings">
        <DigestMethod Algorithm="http://www.w3.org/2001/04/xmlenc#sha256"/>
        <DigestValue>1easXUpors9wW02Nqy5x8cLEF/3ZKBH0i2lLjO2Zsk8=</DigestValue>
      </Reference>
      <Reference URI="/xl/printerSettings/printerSettings265.bin?ContentType=application/vnd.openxmlformats-officedocument.spreadsheetml.printerSettings">
        <DigestMethod Algorithm="http://www.w3.org/2001/04/xmlenc#sha256"/>
        <DigestValue>6HGumsjBk9X1CzCPpkG1pJTBdVyGv7gAJ+RWNO+yDTc=</DigestValue>
      </Reference>
      <Reference URI="/xl/printerSettings/printerSettings266.bin?ContentType=application/vnd.openxmlformats-officedocument.spreadsheetml.printerSettings">
        <DigestMethod Algorithm="http://www.w3.org/2001/04/xmlenc#sha256"/>
        <DigestValue>4sf+1AWluvbpxJKPd2Oye0vW/vjaIC4T1BxgDzXmoXg=</DigestValue>
      </Reference>
      <Reference URI="/xl/printerSettings/printerSettings267.bin?ContentType=application/vnd.openxmlformats-officedocument.spreadsheetml.printerSettings">
        <DigestMethod Algorithm="http://www.w3.org/2001/04/xmlenc#sha256"/>
        <DigestValue>4sf+1AWluvbpxJKPd2Oye0vW/vjaIC4T1BxgDzXmoXg=</DigestValue>
      </Reference>
      <Reference URI="/xl/printerSettings/printerSettings268.bin?ContentType=application/vnd.openxmlformats-officedocument.spreadsheetml.printerSettings">
        <DigestMethod Algorithm="http://www.w3.org/2001/04/xmlenc#sha256"/>
        <DigestValue>6HGumsjBk9X1CzCPpkG1pJTBdVyGv7gAJ+RWNO+yDTc=</DigestValue>
      </Reference>
      <Reference URI="/xl/printerSettings/printerSettings269.bin?ContentType=application/vnd.openxmlformats-officedocument.spreadsheetml.printerSettings">
        <DigestMethod Algorithm="http://www.w3.org/2001/04/xmlenc#sha256"/>
        <DigestValue>+n5QTe6/grUf3JPx5J0xBRGlKRI8XimZKbgxCQVlTOM=</DigestValue>
      </Reference>
      <Reference URI="/xl/printerSettings/printerSettings27.bin?ContentType=application/vnd.openxmlformats-officedocument.spreadsheetml.printerSettings">
        <DigestMethod Algorithm="http://www.w3.org/2001/04/xmlenc#sha256"/>
        <DigestValue>6HGumsjBk9X1CzCPpkG1pJTBdVyGv7gAJ+RWNO+yDTc=</DigestValue>
      </Reference>
      <Reference URI="/xl/printerSettings/printerSettings270.bin?ContentType=application/vnd.openxmlformats-officedocument.spreadsheetml.printerSettings">
        <DigestMethod Algorithm="http://www.w3.org/2001/04/xmlenc#sha256"/>
        <DigestValue>k5z4QFvXyp5vMq4FDANuvQxvNZ735cuotFRYxi91M4M=</DigestValue>
      </Reference>
      <Reference URI="/xl/printerSettings/printerSettings271.bin?ContentType=application/vnd.openxmlformats-officedocument.spreadsheetml.printerSettings">
        <DigestMethod Algorithm="http://www.w3.org/2001/04/xmlenc#sha256"/>
        <DigestValue>6HGumsjBk9X1CzCPpkG1pJTBdVyGv7gAJ+RWNO+yDTc=</DigestValue>
      </Reference>
      <Reference URI="/xl/printerSettings/printerSettings272.bin?ContentType=application/vnd.openxmlformats-officedocument.spreadsheetml.printerSettings">
        <DigestMethod Algorithm="http://www.w3.org/2001/04/xmlenc#sha256"/>
        <DigestValue>6HGumsjBk9X1CzCPpkG1pJTBdVyGv7gAJ+RWNO+yDTc=</DigestValue>
      </Reference>
      <Reference URI="/xl/printerSettings/printerSettings273.bin?ContentType=application/vnd.openxmlformats-officedocument.spreadsheetml.printerSettings">
        <DigestMethod Algorithm="http://www.w3.org/2001/04/xmlenc#sha256"/>
        <DigestValue>6HGumsjBk9X1CzCPpkG1pJTBdVyGv7gAJ+RWNO+yDTc=</DigestValue>
      </Reference>
      <Reference URI="/xl/printerSettings/printerSettings274.bin?ContentType=application/vnd.openxmlformats-officedocument.spreadsheetml.printerSettings">
        <DigestMethod Algorithm="http://www.w3.org/2001/04/xmlenc#sha256"/>
        <DigestValue>6HGumsjBk9X1CzCPpkG1pJTBdVyGv7gAJ+RWNO+yDTc=</DigestValue>
      </Reference>
      <Reference URI="/xl/printerSettings/printerSettings275.bin?ContentType=application/vnd.openxmlformats-officedocument.spreadsheetml.printerSettings">
        <DigestMethod Algorithm="http://www.w3.org/2001/04/xmlenc#sha256"/>
        <DigestValue>6HGumsjBk9X1CzCPpkG1pJTBdVyGv7gAJ+RWNO+yDTc=</DigestValue>
      </Reference>
      <Reference URI="/xl/printerSettings/printerSettings276.bin?ContentType=application/vnd.openxmlformats-officedocument.spreadsheetml.printerSettings">
        <DigestMethod Algorithm="http://www.w3.org/2001/04/xmlenc#sha256"/>
        <DigestValue>6HGumsjBk9X1CzCPpkG1pJTBdVyGv7gAJ+RWNO+yDTc=</DigestValue>
      </Reference>
      <Reference URI="/xl/printerSettings/printerSettings277.bin?ContentType=application/vnd.openxmlformats-officedocument.spreadsheetml.printerSettings">
        <DigestMethod Algorithm="http://www.w3.org/2001/04/xmlenc#sha256"/>
        <DigestValue>6HGumsjBk9X1CzCPpkG1pJTBdVyGv7gAJ+RWNO+yDTc=</DigestValue>
      </Reference>
      <Reference URI="/xl/printerSettings/printerSettings278.bin?ContentType=application/vnd.openxmlformats-officedocument.spreadsheetml.printerSettings">
        <DigestMethod Algorithm="http://www.w3.org/2001/04/xmlenc#sha256"/>
        <DigestValue>4sf+1AWluvbpxJKPd2Oye0vW/vjaIC4T1BxgDzXmoXg=</DigestValue>
      </Reference>
      <Reference URI="/xl/printerSettings/printerSettings279.bin?ContentType=application/vnd.openxmlformats-officedocument.spreadsheetml.printerSettings">
        <DigestMethod Algorithm="http://www.w3.org/2001/04/xmlenc#sha256"/>
        <DigestValue>6HGumsjBk9X1CzCPpkG1pJTBdVyGv7gAJ+RWNO+yDTc=</DigestValue>
      </Reference>
      <Reference URI="/xl/printerSettings/printerSettings28.bin?ContentType=application/vnd.openxmlformats-officedocument.spreadsheetml.printerSettings">
        <DigestMethod Algorithm="http://www.w3.org/2001/04/xmlenc#sha256"/>
        <DigestValue>6HGumsjBk9X1CzCPpkG1pJTBdVyGv7gAJ+RWNO+yDTc=</DigestValue>
      </Reference>
      <Reference URI="/xl/printerSettings/printerSettings280.bin?ContentType=application/vnd.openxmlformats-officedocument.spreadsheetml.printerSettings">
        <DigestMethod Algorithm="http://www.w3.org/2001/04/xmlenc#sha256"/>
        <DigestValue>6HGumsjBk9X1CzCPpkG1pJTBdVyGv7gAJ+RWNO+yDTc=</DigestValue>
      </Reference>
      <Reference URI="/xl/printerSettings/printerSettings281.bin?ContentType=application/vnd.openxmlformats-officedocument.spreadsheetml.printerSettings">
        <DigestMethod Algorithm="http://www.w3.org/2001/04/xmlenc#sha256"/>
        <DigestValue>6HGumsjBk9X1CzCPpkG1pJTBdVyGv7gAJ+RWNO+yDTc=</DigestValue>
      </Reference>
      <Reference URI="/xl/printerSettings/printerSettings282.bin?ContentType=application/vnd.openxmlformats-officedocument.spreadsheetml.printerSettings">
        <DigestMethod Algorithm="http://www.w3.org/2001/04/xmlenc#sha256"/>
        <DigestValue>4sf+1AWluvbpxJKPd2Oye0vW/vjaIC4T1BxgDzXmoXg=</DigestValue>
      </Reference>
      <Reference URI="/xl/printerSettings/printerSettings283.bin?ContentType=application/vnd.openxmlformats-officedocument.spreadsheetml.printerSettings">
        <DigestMethod Algorithm="http://www.w3.org/2001/04/xmlenc#sha256"/>
        <DigestValue>6HGumsjBk9X1CzCPpkG1pJTBdVyGv7gAJ+RWNO+yDTc=</DigestValue>
      </Reference>
      <Reference URI="/xl/printerSettings/printerSettings284.bin?ContentType=application/vnd.openxmlformats-officedocument.spreadsheetml.printerSettings">
        <DigestMethod Algorithm="http://www.w3.org/2001/04/xmlenc#sha256"/>
        <DigestValue>4sf+1AWluvbpxJKPd2Oye0vW/vjaIC4T1BxgDzXmoXg=</DigestValue>
      </Reference>
      <Reference URI="/xl/printerSettings/printerSettings285.bin?ContentType=application/vnd.openxmlformats-officedocument.spreadsheetml.printerSettings">
        <DigestMethod Algorithm="http://www.w3.org/2001/04/xmlenc#sha256"/>
        <DigestValue>1easXUpors9wW02Nqy5x8cLEF/3ZKBH0i2lLjO2Zsk8=</DigestValue>
      </Reference>
      <Reference URI="/xl/printerSettings/printerSettings286.bin?ContentType=application/vnd.openxmlformats-officedocument.spreadsheetml.printerSettings">
        <DigestMethod Algorithm="http://www.w3.org/2001/04/xmlenc#sha256"/>
        <DigestValue>4sf+1AWluvbpxJKPd2Oye0vW/vjaIC4T1BxgDzXmoXg=</DigestValue>
      </Reference>
      <Reference URI="/xl/printerSettings/printerSettings287.bin?ContentType=application/vnd.openxmlformats-officedocument.spreadsheetml.printerSettings">
        <DigestMethod Algorithm="http://www.w3.org/2001/04/xmlenc#sha256"/>
        <DigestValue>AOaDuHtsifCB+3mFVZaFSjZ2jbySMm3+Pey0DhdCrvo=</DigestValue>
      </Reference>
      <Reference URI="/xl/printerSettings/printerSettings288.bin?ContentType=application/vnd.openxmlformats-officedocument.spreadsheetml.printerSettings">
        <DigestMethod Algorithm="http://www.w3.org/2001/04/xmlenc#sha256"/>
        <DigestValue>AOaDuHtsifCB+3mFVZaFSjZ2jbySMm3+Pey0DhdCrvo=</DigestValue>
      </Reference>
      <Reference URI="/xl/printerSettings/printerSettings289.bin?ContentType=application/vnd.openxmlformats-officedocument.spreadsheetml.printerSettings">
        <DigestMethod Algorithm="http://www.w3.org/2001/04/xmlenc#sha256"/>
        <DigestValue>4sf+1AWluvbpxJKPd2Oye0vW/vjaIC4T1BxgDzXmoXg=</DigestValue>
      </Reference>
      <Reference URI="/xl/printerSettings/printerSettings29.bin?ContentType=application/vnd.openxmlformats-officedocument.spreadsheetml.printerSettings">
        <DigestMethod Algorithm="http://www.w3.org/2001/04/xmlenc#sha256"/>
        <DigestValue>6HGumsjBk9X1CzCPpkG1pJTBdVyGv7gAJ+RWNO+yDTc=</DigestValue>
      </Reference>
      <Reference URI="/xl/printerSettings/printerSettings290.bin?ContentType=application/vnd.openxmlformats-officedocument.spreadsheetml.printerSettings">
        <DigestMethod Algorithm="http://www.w3.org/2001/04/xmlenc#sha256"/>
        <DigestValue>4sf+1AWluvbpxJKPd2Oye0vW/vjaIC4T1BxgDzXmoXg=</DigestValue>
      </Reference>
      <Reference URI="/xl/printerSettings/printerSettings291.bin?ContentType=application/vnd.openxmlformats-officedocument.spreadsheetml.printerSettings">
        <DigestMethod Algorithm="http://www.w3.org/2001/04/xmlenc#sha256"/>
        <DigestValue>4sf+1AWluvbpxJKPd2Oye0vW/vjaIC4T1BxgDzXmoXg=</DigestValue>
      </Reference>
      <Reference URI="/xl/printerSettings/printerSettings292.bin?ContentType=application/vnd.openxmlformats-officedocument.spreadsheetml.printerSettings">
        <DigestMethod Algorithm="http://www.w3.org/2001/04/xmlenc#sha256"/>
        <DigestValue>4sf+1AWluvbpxJKPd2Oye0vW/vjaIC4T1BxgDzXmoXg=</DigestValue>
      </Reference>
      <Reference URI="/xl/printerSettings/printerSettings293.bin?ContentType=application/vnd.openxmlformats-officedocument.spreadsheetml.printerSettings">
        <DigestMethod Algorithm="http://www.w3.org/2001/04/xmlenc#sha256"/>
        <DigestValue>4sf+1AWluvbpxJKPd2Oye0vW/vjaIC4T1BxgDzXmoXg=</DigestValue>
      </Reference>
      <Reference URI="/xl/printerSettings/printerSettings294.bin?ContentType=application/vnd.openxmlformats-officedocument.spreadsheetml.printerSettings">
        <DigestMethod Algorithm="http://www.w3.org/2001/04/xmlenc#sha256"/>
        <DigestValue>AOaDuHtsifCB+3mFVZaFSjZ2jbySMm3+Pey0DhdCrvo=</DigestValue>
      </Reference>
      <Reference URI="/xl/printerSettings/printerSettings295.bin?ContentType=application/vnd.openxmlformats-officedocument.spreadsheetml.printerSettings">
        <DigestMethod Algorithm="http://www.w3.org/2001/04/xmlenc#sha256"/>
        <DigestValue>4sf+1AWluvbpxJKPd2Oye0vW/vjaIC4T1BxgDzXmoXg=</DigestValue>
      </Reference>
      <Reference URI="/xl/printerSettings/printerSettings296.bin?ContentType=application/vnd.openxmlformats-officedocument.spreadsheetml.printerSettings">
        <DigestMethod Algorithm="http://www.w3.org/2001/04/xmlenc#sha256"/>
        <DigestValue>1easXUpors9wW02Nqy5x8cLEF/3ZKBH0i2lLjO2Zsk8=</DigestValue>
      </Reference>
      <Reference URI="/xl/printerSettings/printerSettings297.bin?ContentType=application/vnd.openxmlformats-officedocument.spreadsheetml.printerSettings">
        <DigestMethod Algorithm="http://www.w3.org/2001/04/xmlenc#sha256"/>
        <DigestValue>4sf+1AWluvbpxJKPd2Oye0vW/vjaIC4T1BxgDzXmoXg=</DigestValue>
      </Reference>
      <Reference URI="/xl/printerSettings/printerSettings298.bin?ContentType=application/vnd.openxmlformats-officedocument.spreadsheetml.printerSettings">
        <DigestMethod Algorithm="http://www.w3.org/2001/04/xmlenc#sha256"/>
        <DigestValue>4sf+1AWluvbpxJKPd2Oye0vW/vjaIC4T1BxgDzXmoXg=</DigestValue>
      </Reference>
      <Reference URI="/xl/printerSettings/printerSettings299.bin?ContentType=application/vnd.openxmlformats-officedocument.spreadsheetml.printerSettings">
        <DigestMethod Algorithm="http://www.w3.org/2001/04/xmlenc#sha256"/>
        <DigestValue>+n5QTe6/grUf3JPx5J0xBRGlKRI8XimZKbgxCQVlTOM=</DigestValue>
      </Reference>
      <Reference URI="/xl/printerSettings/printerSettings3.bin?ContentType=application/vnd.openxmlformats-officedocument.spreadsheetml.printerSettings">
        <DigestMethod Algorithm="http://www.w3.org/2001/04/xmlenc#sha256"/>
        <DigestValue>+n5QTe6/grUf3JPx5J0xBRGlKRI8XimZKbgxCQVlTOM=</DigestValue>
      </Reference>
      <Reference URI="/xl/printerSettings/printerSettings30.bin?ContentType=application/vnd.openxmlformats-officedocument.spreadsheetml.printerSettings">
        <DigestMethod Algorithm="http://www.w3.org/2001/04/xmlenc#sha256"/>
        <DigestValue>6HGumsjBk9X1CzCPpkG1pJTBdVyGv7gAJ+RWNO+yDTc=</DigestValue>
      </Reference>
      <Reference URI="/xl/printerSettings/printerSettings300.bin?ContentType=application/vnd.openxmlformats-officedocument.spreadsheetml.printerSettings">
        <DigestMethod Algorithm="http://www.w3.org/2001/04/xmlenc#sha256"/>
        <DigestValue>4sf+1AWluvbpxJKPd2Oye0vW/vjaIC4T1BxgDzXmoXg=</DigestValue>
      </Reference>
      <Reference URI="/xl/printerSettings/printerSettings301.bin?ContentType=application/vnd.openxmlformats-officedocument.spreadsheetml.printerSettings">
        <DigestMethod Algorithm="http://www.w3.org/2001/04/xmlenc#sha256"/>
        <DigestValue>4sf+1AWluvbpxJKPd2Oye0vW/vjaIC4T1BxgDzXmoXg=</DigestValue>
      </Reference>
      <Reference URI="/xl/printerSettings/printerSettings302.bin?ContentType=application/vnd.openxmlformats-officedocument.spreadsheetml.printerSettings">
        <DigestMethod Algorithm="http://www.w3.org/2001/04/xmlenc#sha256"/>
        <DigestValue>4sf+1AWluvbpxJKPd2Oye0vW/vjaIC4T1BxgDzXmoXg=</DigestValue>
      </Reference>
      <Reference URI="/xl/printerSettings/printerSettings303.bin?ContentType=application/vnd.openxmlformats-officedocument.spreadsheetml.printerSettings">
        <DigestMethod Algorithm="http://www.w3.org/2001/04/xmlenc#sha256"/>
        <DigestValue>1easXUpors9wW02Nqy5x8cLEF/3ZKBH0i2lLjO2Zsk8=</DigestValue>
      </Reference>
      <Reference URI="/xl/printerSettings/printerSettings304.bin?ContentType=application/vnd.openxmlformats-officedocument.spreadsheetml.printerSettings">
        <DigestMethod Algorithm="http://www.w3.org/2001/04/xmlenc#sha256"/>
        <DigestValue>4sf+1AWluvbpxJKPd2Oye0vW/vjaIC4T1BxgDzXmoXg=</DigestValue>
      </Reference>
      <Reference URI="/xl/printerSettings/printerSettings305.bin?ContentType=application/vnd.openxmlformats-officedocument.spreadsheetml.printerSettings">
        <DigestMethod Algorithm="http://www.w3.org/2001/04/xmlenc#sha256"/>
        <DigestValue>AOaDuHtsifCB+3mFVZaFSjZ2jbySMm3+Pey0DhdCrvo=</DigestValue>
      </Reference>
      <Reference URI="/xl/printerSettings/printerSettings306.bin?ContentType=application/vnd.openxmlformats-officedocument.spreadsheetml.printerSettings">
        <DigestMethod Algorithm="http://www.w3.org/2001/04/xmlenc#sha256"/>
        <DigestValue>AOaDuHtsifCB+3mFVZaFSjZ2jbySMm3+Pey0DhdCrvo=</DigestValue>
      </Reference>
      <Reference URI="/xl/printerSettings/printerSettings307.bin?ContentType=application/vnd.openxmlformats-officedocument.spreadsheetml.printerSettings">
        <DigestMethod Algorithm="http://www.w3.org/2001/04/xmlenc#sha256"/>
        <DigestValue>4sf+1AWluvbpxJKPd2Oye0vW/vjaIC4T1BxgDzXmoXg=</DigestValue>
      </Reference>
      <Reference URI="/xl/printerSettings/printerSettings308.bin?ContentType=application/vnd.openxmlformats-officedocument.spreadsheetml.printerSettings">
        <DigestMethod Algorithm="http://www.w3.org/2001/04/xmlenc#sha256"/>
        <DigestValue>4sf+1AWluvbpxJKPd2Oye0vW/vjaIC4T1BxgDzXmoXg=</DigestValue>
      </Reference>
      <Reference URI="/xl/printerSettings/printerSettings309.bin?ContentType=application/vnd.openxmlformats-officedocument.spreadsheetml.printerSettings">
        <DigestMethod Algorithm="http://www.w3.org/2001/04/xmlenc#sha256"/>
        <DigestValue>4sf+1AWluvbpxJKPd2Oye0vW/vjaIC4T1BxgDzXmoXg=</DigestValue>
      </Reference>
      <Reference URI="/xl/printerSettings/printerSettings31.bin?ContentType=application/vnd.openxmlformats-officedocument.spreadsheetml.printerSettings">
        <DigestMethod Algorithm="http://www.w3.org/2001/04/xmlenc#sha256"/>
        <DigestValue>6HGumsjBk9X1CzCPpkG1pJTBdVyGv7gAJ+RWNO+yDTc=</DigestValue>
      </Reference>
      <Reference URI="/xl/printerSettings/printerSettings310.bin?ContentType=application/vnd.openxmlformats-officedocument.spreadsheetml.printerSettings">
        <DigestMethod Algorithm="http://www.w3.org/2001/04/xmlenc#sha256"/>
        <DigestValue>4sf+1AWluvbpxJKPd2Oye0vW/vjaIC4T1BxgDzXmoXg=</DigestValue>
      </Reference>
      <Reference URI="/xl/printerSettings/printerSettings311.bin?ContentType=application/vnd.openxmlformats-officedocument.spreadsheetml.printerSettings">
        <DigestMethod Algorithm="http://www.w3.org/2001/04/xmlenc#sha256"/>
        <DigestValue>4sf+1AWluvbpxJKPd2Oye0vW/vjaIC4T1BxgDzXmoXg=</DigestValue>
      </Reference>
      <Reference URI="/xl/printerSettings/printerSettings312.bin?ContentType=application/vnd.openxmlformats-officedocument.spreadsheetml.printerSettings">
        <DigestMethod Algorithm="http://www.w3.org/2001/04/xmlenc#sha256"/>
        <DigestValue>AOaDuHtsifCB+3mFVZaFSjZ2jbySMm3+Pey0DhdCrvo=</DigestValue>
      </Reference>
      <Reference URI="/xl/printerSettings/printerSettings313.bin?ContentType=application/vnd.openxmlformats-officedocument.spreadsheetml.printerSettings">
        <DigestMethod Algorithm="http://www.w3.org/2001/04/xmlenc#sha256"/>
        <DigestValue>4sf+1AWluvbpxJKPd2Oye0vW/vjaIC4T1BxgDzXmoXg=</DigestValue>
      </Reference>
      <Reference URI="/xl/printerSettings/printerSettings314.bin?ContentType=application/vnd.openxmlformats-officedocument.spreadsheetml.printerSettings">
        <DigestMethod Algorithm="http://www.w3.org/2001/04/xmlenc#sha256"/>
        <DigestValue>1easXUpors9wW02Nqy5x8cLEF/3ZKBH0i2lLjO2Zsk8=</DigestValue>
      </Reference>
      <Reference URI="/xl/printerSettings/printerSettings315.bin?ContentType=application/vnd.openxmlformats-officedocument.spreadsheetml.printerSettings">
        <DigestMethod Algorithm="http://www.w3.org/2001/04/xmlenc#sha256"/>
        <DigestValue>4sf+1AWluvbpxJKPd2Oye0vW/vjaIC4T1BxgDzXmoXg=</DigestValue>
      </Reference>
      <Reference URI="/xl/printerSettings/printerSettings316.bin?ContentType=application/vnd.openxmlformats-officedocument.spreadsheetml.printerSettings">
        <DigestMethod Algorithm="http://www.w3.org/2001/04/xmlenc#sha256"/>
        <DigestValue>4sf+1AWluvbpxJKPd2Oye0vW/vjaIC4T1BxgDzXmoXg=</DigestValue>
      </Reference>
      <Reference URI="/xl/printerSettings/printerSettings317.bin?ContentType=application/vnd.openxmlformats-officedocument.spreadsheetml.printerSettings">
        <DigestMethod Algorithm="http://www.w3.org/2001/04/xmlenc#sha256"/>
        <DigestValue>olVzO14YzbBV9lyv2+iYJUax50tLLM5nhgg3hHHh9hE=</DigestValue>
      </Reference>
      <Reference URI="/xl/printerSettings/printerSettings318.bin?ContentType=application/vnd.openxmlformats-officedocument.spreadsheetml.printerSettings">
        <DigestMethod Algorithm="http://www.w3.org/2001/04/xmlenc#sha256"/>
        <DigestValue>6HGumsjBk9X1CzCPpkG1pJTBdVyGv7gAJ+RWNO+yDTc=</DigestValue>
      </Reference>
      <Reference URI="/xl/printerSettings/printerSettings319.bin?ContentType=application/vnd.openxmlformats-officedocument.spreadsheetml.printerSettings">
        <DigestMethod Algorithm="http://www.w3.org/2001/04/xmlenc#sha256"/>
        <DigestValue>4sf+1AWluvbpxJKPd2Oye0vW/vjaIC4T1BxgDzXmoXg=</DigestValue>
      </Reference>
      <Reference URI="/xl/printerSettings/printerSettings32.bin?ContentType=application/vnd.openxmlformats-officedocument.spreadsheetml.printerSettings">
        <DigestMethod Algorithm="http://www.w3.org/2001/04/xmlenc#sha256"/>
        <DigestValue>6HGumsjBk9X1CzCPpkG1pJTBdVyGv7gAJ+RWNO+yDTc=</DigestValue>
      </Reference>
      <Reference URI="/xl/printerSettings/printerSettings320.bin?ContentType=application/vnd.openxmlformats-officedocument.spreadsheetml.printerSettings">
        <DigestMethod Algorithm="http://www.w3.org/2001/04/xmlenc#sha256"/>
        <DigestValue>4sf+1AWluvbpxJKPd2Oye0vW/vjaIC4T1BxgDzXmoXg=</DigestValue>
      </Reference>
      <Reference URI="/xl/printerSettings/printerSettings321.bin?ContentType=application/vnd.openxmlformats-officedocument.spreadsheetml.printerSettings">
        <DigestMethod Algorithm="http://www.w3.org/2001/04/xmlenc#sha256"/>
        <DigestValue>4sf+1AWluvbpxJKPd2Oye0vW/vjaIC4T1BxgDzXmoXg=</DigestValue>
      </Reference>
      <Reference URI="/xl/printerSettings/printerSettings322.bin?ContentType=application/vnd.openxmlformats-officedocument.spreadsheetml.printerSettings">
        <DigestMethod Algorithm="http://www.w3.org/2001/04/xmlenc#sha256"/>
        <DigestValue>1easXUpors9wW02Nqy5x8cLEF/3ZKBH0i2lLjO2Zsk8=</DigestValue>
      </Reference>
      <Reference URI="/xl/printerSettings/printerSettings323.bin?ContentType=application/vnd.openxmlformats-officedocument.spreadsheetml.printerSettings">
        <DigestMethod Algorithm="http://www.w3.org/2001/04/xmlenc#sha256"/>
        <DigestValue>4sf+1AWluvbpxJKPd2Oye0vW/vjaIC4T1BxgDzXmoXg=</DigestValue>
      </Reference>
      <Reference URI="/xl/printerSettings/printerSettings324.bin?ContentType=application/vnd.openxmlformats-officedocument.spreadsheetml.printerSettings">
        <DigestMethod Algorithm="http://www.w3.org/2001/04/xmlenc#sha256"/>
        <DigestValue>AOaDuHtsifCB+3mFVZaFSjZ2jbySMm3+Pey0DhdCrvo=</DigestValue>
      </Reference>
      <Reference URI="/xl/printerSettings/printerSettings325.bin?ContentType=application/vnd.openxmlformats-officedocument.spreadsheetml.printerSettings">
        <DigestMethod Algorithm="http://www.w3.org/2001/04/xmlenc#sha256"/>
        <DigestValue>AOaDuHtsifCB+3mFVZaFSjZ2jbySMm3+Pey0DhdCrvo=</DigestValue>
      </Reference>
      <Reference URI="/xl/printerSettings/printerSettings326.bin?ContentType=application/vnd.openxmlformats-officedocument.spreadsheetml.printerSettings">
        <DigestMethod Algorithm="http://www.w3.org/2001/04/xmlenc#sha256"/>
        <DigestValue>4sf+1AWluvbpxJKPd2Oye0vW/vjaIC4T1BxgDzXmoXg=</DigestValue>
      </Reference>
      <Reference URI="/xl/printerSettings/printerSettings327.bin?ContentType=application/vnd.openxmlformats-officedocument.spreadsheetml.printerSettings">
        <DigestMethod Algorithm="http://www.w3.org/2001/04/xmlenc#sha256"/>
        <DigestValue>4sf+1AWluvbpxJKPd2Oye0vW/vjaIC4T1BxgDzXmoXg=</DigestValue>
      </Reference>
      <Reference URI="/xl/printerSettings/printerSettings328.bin?ContentType=application/vnd.openxmlformats-officedocument.spreadsheetml.printerSettings">
        <DigestMethod Algorithm="http://www.w3.org/2001/04/xmlenc#sha256"/>
        <DigestValue>4sf+1AWluvbpxJKPd2Oye0vW/vjaIC4T1BxgDzXmoXg=</DigestValue>
      </Reference>
      <Reference URI="/xl/printerSettings/printerSettings329.bin?ContentType=application/vnd.openxmlformats-officedocument.spreadsheetml.printerSettings">
        <DigestMethod Algorithm="http://www.w3.org/2001/04/xmlenc#sha256"/>
        <DigestValue>4sf+1AWluvbpxJKPd2Oye0vW/vjaIC4T1BxgDzXmoXg=</DigestValue>
      </Reference>
      <Reference URI="/xl/printerSettings/printerSettings33.bin?ContentType=application/vnd.openxmlformats-officedocument.spreadsheetml.printerSettings">
        <DigestMethod Algorithm="http://www.w3.org/2001/04/xmlenc#sha256"/>
        <DigestValue>6HGumsjBk9X1CzCPpkG1pJTBdVyGv7gAJ+RWNO+yDTc=</DigestValue>
      </Reference>
      <Reference URI="/xl/printerSettings/printerSettings330.bin?ContentType=application/vnd.openxmlformats-officedocument.spreadsheetml.printerSettings">
        <DigestMethod Algorithm="http://www.w3.org/2001/04/xmlenc#sha256"/>
        <DigestValue>4sf+1AWluvbpxJKPd2Oye0vW/vjaIC4T1BxgDzXmoXg=</DigestValue>
      </Reference>
      <Reference URI="/xl/printerSettings/printerSettings331.bin?ContentType=application/vnd.openxmlformats-officedocument.spreadsheetml.printerSettings">
        <DigestMethod Algorithm="http://www.w3.org/2001/04/xmlenc#sha256"/>
        <DigestValue>AOaDuHtsifCB+3mFVZaFSjZ2jbySMm3+Pey0DhdCrvo=</DigestValue>
      </Reference>
      <Reference URI="/xl/printerSettings/printerSettings332.bin?ContentType=application/vnd.openxmlformats-officedocument.spreadsheetml.printerSettings">
        <DigestMethod Algorithm="http://www.w3.org/2001/04/xmlenc#sha256"/>
        <DigestValue>4sf+1AWluvbpxJKPd2Oye0vW/vjaIC4T1BxgDzXmoXg=</DigestValue>
      </Reference>
      <Reference URI="/xl/printerSettings/printerSettings333.bin?ContentType=application/vnd.openxmlformats-officedocument.spreadsheetml.printerSettings">
        <DigestMethod Algorithm="http://www.w3.org/2001/04/xmlenc#sha256"/>
        <DigestValue>1easXUpors9wW02Nqy5x8cLEF/3ZKBH0i2lLjO2Zsk8=</DigestValue>
      </Reference>
      <Reference URI="/xl/printerSettings/printerSettings334.bin?ContentType=application/vnd.openxmlformats-officedocument.spreadsheetml.printerSettings">
        <DigestMethod Algorithm="http://www.w3.org/2001/04/xmlenc#sha256"/>
        <DigestValue>4sf+1AWluvbpxJKPd2Oye0vW/vjaIC4T1BxgDzXmoXg=</DigestValue>
      </Reference>
      <Reference URI="/xl/printerSettings/printerSettings335.bin?ContentType=application/vnd.openxmlformats-officedocument.spreadsheetml.printerSettings">
        <DigestMethod Algorithm="http://www.w3.org/2001/04/xmlenc#sha256"/>
        <DigestValue>4sf+1AWluvbpxJKPd2Oye0vW/vjaIC4T1BxgDzXmoXg=</DigestValue>
      </Reference>
      <Reference URI="/xl/printerSettings/printerSettings336.bin?ContentType=application/vnd.openxmlformats-officedocument.spreadsheetml.printerSettings">
        <DigestMethod Algorithm="http://www.w3.org/2001/04/xmlenc#sha256"/>
        <DigestValue>6HGumsjBk9X1CzCPpkG1pJTBdVyGv7gAJ+RWNO+yDTc=</DigestValue>
      </Reference>
      <Reference URI="/xl/printerSettings/printerSettings337.bin?ContentType=application/vnd.openxmlformats-officedocument.spreadsheetml.printerSettings">
        <DigestMethod Algorithm="http://www.w3.org/2001/04/xmlenc#sha256"/>
        <DigestValue>+n5QTe6/grUf3JPx5J0xBRGlKRI8XimZKbgxCQVlTOM=</DigestValue>
      </Reference>
      <Reference URI="/xl/printerSettings/printerSettings338.bin?ContentType=application/vnd.openxmlformats-officedocument.spreadsheetml.printerSettings">
        <DigestMethod Algorithm="http://www.w3.org/2001/04/xmlenc#sha256"/>
        <DigestValue>k5z4QFvXyp5vMq4FDANuvQxvNZ735cuotFRYxi91M4M=</DigestValue>
      </Reference>
      <Reference URI="/xl/printerSettings/printerSettings339.bin?ContentType=application/vnd.openxmlformats-officedocument.spreadsheetml.printerSettings">
        <DigestMethod Algorithm="http://www.w3.org/2001/04/xmlenc#sha256"/>
        <DigestValue>6HGumsjBk9X1CzCPpkG1pJTBdVyGv7gAJ+RWNO+yDTc=</DigestValue>
      </Reference>
      <Reference URI="/xl/printerSettings/printerSettings34.bin?ContentType=application/vnd.openxmlformats-officedocument.spreadsheetml.printerSettings">
        <DigestMethod Algorithm="http://www.w3.org/2001/04/xmlenc#sha256"/>
        <DigestValue>4sf+1AWluvbpxJKPd2Oye0vW/vjaIC4T1BxgDzXmoXg=</DigestValue>
      </Reference>
      <Reference URI="/xl/printerSettings/printerSettings340.bin?ContentType=application/vnd.openxmlformats-officedocument.spreadsheetml.printerSettings">
        <DigestMethod Algorithm="http://www.w3.org/2001/04/xmlenc#sha256"/>
        <DigestValue>6HGumsjBk9X1CzCPpkG1pJTBdVyGv7gAJ+RWNO+yDTc=</DigestValue>
      </Reference>
      <Reference URI="/xl/printerSettings/printerSettings341.bin?ContentType=application/vnd.openxmlformats-officedocument.spreadsheetml.printerSettings">
        <DigestMethod Algorithm="http://www.w3.org/2001/04/xmlenc#sha256"/>
        <DigestValue>6HGumsjBk9X1CzCPpkG1pJTBdVyGv7gAJ+RWNO+yDTc=</DigestValue>
      </Reference>
      <Reference URI="/xl/printerSettings/printerSettings342.bin?ContentType=application/vnd.openxmlformats-officedocument.spreadsheetml.printerSettings">
        <DigestMethod Algorithm="http://www.w3.org/2001/04/xmlenc#sha256"/>
        <DigestValue>4sf+1AWluvbpxJKPd2Oye0vW/vjaIC4T1BxgDzXmoXg=</DigestValue>
      </Reference>
      <Reference URI="/xl/printerSettings/printerSettings343.bin?ContentType=application/vnd.openxmlformats-officedocument.spreadsheetml.printerSettings">
        <DigestMethod Algorithm="http://www.w3.org/2001/04/xmlenc#sha256"/>
        <DigestValue>6HGumsjBk9X1CzCPpkG1pJTBdVyGv7gAJ+RWNO+yDTc=</DigestValue>
      </Reference>
      <Reference URI="/xl/printerSettings/printerSettings344.bin?ContentType=application/vnd.openxmlformats-officedocument.spreadsheetml.printerSettings">
        <DigestMethod Algorithm="http://www.w3.org/2001/04/xmlenc#sha256"/>
        <DigestValue>4sf+1AWluvbpxJKPd2Oye0vW/vjaIC4T1BxgDzXmoXg=</DigestValue>
      </Reference>
      <Reference URI="/xl/printerSettings/printerSettings345.bin?ContentType=application/vnd.openxmlformats-officedocument.spreadsheetml.printerSettings">
        <DigestMethod Algorithm="http://www.w3.org/2001/04/xmlenc#sha256"/>
        <DigestValue>4sf+1AWluvbpxJKPd2Oye0vW/vjaIC4T1BxgDzXmoXg=</DigestValue>
      </Reference>
      <Reference URI="/xl/printerSettings/printerSettings346.bin?ContentType=application/vnd.openxmlformats-officedocument.spreadsheetml.printerSettings">
        <DigestMethod Algorithm="http://www.w3.org/2001/04/xmlenc#sha256"/>
        <DigestValue>1easXUpors9wW02Nqy5x8cLEF/3ZKBH0i2lLjO2Zsk8=</DigestValue>
      </Reference>
      <Reference URI="/xl/printerSettings/printerSettings347.bin?ContentType=application/vnd.openxmlformats-officedocument.spreadsheetml.printerSettings">
        <DigestMethod Algorithm="http://www.w3.org/2001/04/xmlenc#sha256"/>
        <DigestValue>4sf+1AWluvbpxJKPd2Oye0vW/vjaIC4T1BxgDzXmoXg=</DigestValue>
      </Reference>
      <Reference URI="/xl/printerSettings/printerSettings348.bin?ContentType=application/vnd.openxmlformats-officedocument.spreadsheetml.printerSettings">
        <DigestMethod Algorithm="http://www.w3.org/2001/04/xmlenc#sha256"/>
        <DigestValue>AOaDuHtsifCB+3mFVZaFSjZ2jbySMm3+Pey0DhdCrvo=</DigestValue>
      </Reference>
      <Reference URI="/xl/printerSettings/printerSettings349.bin?ContentType=application/vnd.openxmlformats-officedocument.spreadsheetml.printerSettings">
        <DigestMethod Algorithm="http://www.w3.org/2001/04/xmlenc#sha256"/>
        <DigestValue>AOaDuHtsifCB+3mFVZaFSjZ2jbySMm3+Pey0DhdCrvo=</DigestValue>
      </Reference>
      <Reference URI="/xl/printerSettings/printerSettings35.bin?ContentType=application/vnd.openxmlformats-officedocument.spreadsheetml.printerSettings">
        <DigestMethod Algorithm="http://www.w3.org/2001/04/xmlenc#sha256"/>
        <DigestValue>6HGumsjBk9X1CzCPpkG1pJTBdVyGv7gAJ+RWNO+yDTc=</DigestValue>
      </Reference>
      <Reference URI="/xl/printerSettings/printerSettings350.bin?ContentType=application/vnd.openxmlformats-officedocument.spreadsheetml.printerSettings">
        <DigestMethod Algorithm="http://www.w3.org/2001/04/xmlenc#sha256"/>
        <DigestValue>4sf+1AWluvbpxJKPd2Oye0vW/vjaIC4T1BxgDzXmoXg=</DigestValue>
      </Reference>
      <Reference URI="/xl/printerSettings/printerSettings351.bin?ContentType=application/vnd.openxmlformats-officedocument.spreadsheetml.printerSettings">
        <DigestMethod Algorithm="http://www.w3.org/2001/04/xmlenc#sha256"/>
        <DigestValue>4sf+1AWluvbpxJKPd2Oye0vW/vjaIC4T1BxgDzXmoXg=</DigestValue>
      </Reference>
      <Reference URI="/xl/printerSettings/printerSettings352.bin?ContentType=application/vnd.openxmlformats-officedocument.spreadsheetml.printerSettings">
        <DigestMethod Algorithm="http://www.w3.org/2001/04/xmlenc#sha256"/>
        <DigestValue>4sf+1AWluvbpxJKPd2Oye0vW/vjaIC4T1BxgDzXmoXg=</DigestValue>
      </Reference>
      <Reference URI="/xl/printerSettings/printerSettings353.bin?ContentType=application/vnd.openxmlformats-officedocument.spreadsheetml.printerSettings">
        <DigestMethod Algorithm="http://www.w3.org/2001/04/xmlenc#sha256"/>
        <DigestValue>4sf+1AWluvbpxJKPd2Oye0vW/vjaIC4T1BxgDzXmoXg=</DigestValue>
      </Reference>
      <Reference URI="/xl/printerSettings/printerSettings354.bin?ContentType=application/vnd.openxmlformats-officedocument.spreadsheetml.printerSettings">
        <DigestMethod Algorithm="http://www.w3.org/2001/04/xmlenc#sha256"/>
        <DigestValue>4sf+1AWluvbpxJKPd2Oye0vW/vjaIC4T1BxgDzXmoXg=</DigestValue>
      </Reference>
      <Reference URI="/xl/printerSettings/printerSettings355.bin?ContentType=application/vnd.openxmlformats-officedocument.spreadsheetml.printerSettings">
        <DigestMethod Algorithm="http://www.w3.org/2001/04/xmlenc#sha256"/>
        <DigestValue>AOaDuHtsifCB+3mFVZaFSjZ2jbySMm3+Pey0DhdCrvo=</DigestValue>
      </Reference>
      <Reference URI="/xl/printerSettings/printerSettings356.bin?ContentType=application/vnd.openxmlformats-officedocument.spreadsheetml.printerSettings">
        <DigestMethod Algorithm="http://www.w3.org/2001/04/xmlenc#sha256"/>
        <DigestValue>4sf+1AWluvbpxJKPd2Oye0vW/vjaIC4T1BxgDzXmoXg=</DigestValue>
      </Reference>
      <Reference URI="/xl/printerSettings/printerSettings357.bin?ContentType=application/vnd.openxmlformats-officedocument.spreadsheetml.printerSettings">
        <DigestMethod Algorithm="http://www.w3.org/2001/04/xmlenc#sha256"/>
        <DigestValue>1easXUpors9wW02Nqy5x8cLEF/3ZKBH0i2lLjO2Zsk8=</DigestValue>
      </Reference>
      <Reference URI="/xl/printerSettings/printerSettings358.bin?ContentType=application/vnd.openxmlformats-officedocument.spreadsheetml.printerSettings">
        <DigestMethod Algorithm="http://www.w3.org/2001/04/xmlenc#sha256"/>
        <DigestValue>6HGumsjBk9X1CzCPpkG1pJTBdVyGv7gAJ+RWNO+yDTc=</DigestValue>
      </Reference>
      <Reference URI="/xl/printerSettings/printerSettings359.bin?ContentType=application/vnd.openxmlformats-officedocument.spreadsheetml.printerSettings">
        <DigestMethod Algorithm="http://www.w3.org/2001/04/xmlenc#sha256"/>
        <DigestValue>4sf+1AWluvbpxJKPd2Oye0vW/vjaIC4T1BxgDzXmoXg=</DigestValue>
      </Reference>
      <Reference URI="/xl/printerSettings/printerSettings36.bin?ContentType=application/vnd.openxmlformats-officedocument.spreadsheetml.printerSettings">
        <DigestMethod Algorithm="http://www.w3.org/2001/04/xmlenc#sha256"/>
        <DigestValue>6HGumsjBk9X1CzCPpkG1pJTBdVyGv7gAJ+RWNO+yDTc=</DigestValue>
      </Reference>
      <Reference URI="/xl/printerSettings/printerSettings360.bin?ContentType=application/vnd.openxmlformats-officedocument.spreadsheetml.printerSettings">
        <DigestMethod Algorithm="http://www.w3.org/2001/04/xmlenc#sha256"/>
        <DigestValue>4sf+1AWluvbpxJKPd2Oye0vW/vjaIC4T1BxgDzXmoXg=</DigestValue>
      </Reference>
      <Reference URI="/xl/printerSettings/printerSettings361.bin?ContentType=application/vnd.openxmlformats-officedocument.spreadsheetml.printerSettings">
        <DigestMethod Algorithm="http://www.w3.org/2001/04/xmlenc#sha256"/>
        <DigestValue>+n5QTe6/grUf3JPx5J0xBRGlKRI8XimZKbgxCQVlTOM=</DigestValue>
      </Reference>
      <Reference URI="/xl/printerSettings/printerSettings362.bin?ContentType=application/vnd.openxmlformats-officedocument.spreadsheetml.printerSettings">
        <DigestMethod Algorithm="http://www.w3.org/2001/04/xmlenc#sha256"/>
        <DigestValue>k5z4QFvXyp5vMq4FDANuvQxvNZ735cuotFRYxi91M4M=</DigestValue>
      </Reference>
      <Reference URI="/xl/printerSettings/printerSettings363.bin?ContentType=application/vnd.openxmlformats-officedocument.spreadsheetml.printerSettings">
        <DigestMethod Algorithm="http://www.w3.org/2001/04/xmlenc#sha256"/>
        <DigestValue>6HGumsjBk9X1CzCPpkG1pJTBdVyGv7gAJ+RWNO+yDTc=</DigestValue>
      </Reference>
      <Reference URI="/xl/printerSettings/printerSettings364.bin?ContentType=application/vnd.openxmlformats-officedocument.spreadsheetml.printerSettings">
        <DigestMethod Algorithm="http://www.w3.org/2001/04/xmlenc#sha256"/>
        <DigestValue>6HGumsjBk9X1CzCPpkG1pJTBdVyGv7gAJ+RWNO+yDTc=</DigestValue>
      </Reference>
      <Reference URI="/xl/printerSettings/printerSettings365.bin?ContentType=application/vnd.openxmlformats-officedocument.spreadsheetml.printerSettings">
        <DigestMethod Algorithm="http://www.w3.org/2001/04/xmlenc#sha256"/>
        <DigestValue>4sf+1AWluvbpxJKPd2Oye0vW/vjaIC4T1BxgDzXmoXg=</DigestValue>
      </Reference>
      <Reference URI="/xl/printerSettings/printerSettings366.bin?ContentType=application/vnd.openxmlformats-officedocument.spreadsheetml.printerSettings">
        <DigestMethod Algorithm="http://www.w3.org/2001/04/xmlenc#sha256"/>
        <DigestValue>6HGumsjBk9X1CzCPpkG1pJTBdVyGv7gAJ+RWNO+yDTc=</DigestValue>
      </Reference>
      <Reference URI="/xl/printerSettings/printerSettings367.bin?ContentType=application/vnd.openxmlformats-officedocument.spreadsheetml.printerSettings">
        <DigestMethod Algorithm="http://www.w3.org/2001/04/xmlenc#sha256"/>
        <DigestValue>6HGumsjBk9X1CzCPpkG1pJTBdVyGv7gAJ+RWNO+yDTc=</DigestValue>
      </Reference>
      <Reference URI="/xl/printerSettings/printerSettings368.bin?ContentType=application/vnd.openxmlformats-officedocument.spreadsheetml.printerSettings">
        <DigestMethod Algorithm="http://www.w3.org/2001/04/xmlenc#sha256"/>
        <DigestValue>4sf+1AWluvbpxJKPd2Oye0vW/vjaIC4T1BxgDzXmoXg=</DigestValue>
      </Reference>
      <Reference URI="/xl/printerSettings/printerSettings369.bin?ContentType=application/vnd.openxmlformats-officedocument.spreadsheetml.printerSettings">
        <DigestMethod Algorithm="http://www.w3.org/2001/04/xmlenc#sha256"/>
        <DigestValue>6HGumsjBk9X1CzCPpkG1pJTBdVyGv7gAJ+RWNO+yDTc=</DigestValue>
      </Reference>
      <Reference URI="/xl/printerSettings/printerSettings37.bin?ContentType=application/vnd.openxmlformats-officedocument.spreadsheetml.printerSettings">
        <DigestMethod Algorithm="http://www.w3.org/2001/04/xmlenc#sha256"/>
        <DigestValue>6HGumsjBk9X1CzCPpkG1pJTBdVyGv7gAJ+RWNO+yDTc=</DigestValue>
      </Reference>
      <Reference URI="/xl/printerSettings/printerSettings370.bin?ContentType=application/vnd.openxmlformats-officedocument.spreadsheetml.printerSettings">
        <DigestMethod Algorithm="http://www.w3.org/2001/04/xmlenc#sha256"/>
        <DigestValue>4sf+1AWluvbpxJKPd2Oye0vW/vjaIC4T1BxgDzXmoXg=</DigestValue>
      </Reference>
      <Reference URI="/xl/printerSettings/printerSettings371.bin?ContentType=application/vnd.openxmlformats-officedocument.spreadsheetml.printerSettings">
        <DigestMethod Algorithm="http://www.w3.org/2001/04/xmlenc#sha256"/>
        <DigestValue>1easXUpors9wW02Nqy5x8cLEF/3ZKBH0i2lLjO2Zsk8=</DigestValue>
      </Reference>
      <Reference URI="/xl/printerSettings/printerSettings372.bin?ContentType=application/vnd.openxmlformats-officedocument.spreadsheetml.printerSettings">
        <DigestMethod Algorithm="http://www.w3.org/2001/04/xmlenc#sha256"/>
        <DigestValue>4sf+1AWluvbpxJKPd2Oye0vW/vjaIC4T1BxgDzXmoXg=</DigestValue>
      </Reference>
      <Reference URI="/xl/printerSettings/printerSettings373.bin?ContentType=application/vnd.openxmlformats-officedocument.spreadsheetml.printerSettings">
        <DigestMethod Algorithm="http://www.w3.org/2001/04/xmlenc#sha256"/>
        <DigestValue>AOaDuHtsifCB+3mFVZaFSjZ2jbySMm3+Pey0DhdCrvo=</DigestValue>
      </Reference>
      <Reference URI="/xl/printerSettings/printerSettings374.bin?ContentType=application/vnd.openxmlformats-officedocument.spreadsheetml.printerSettings">
        <DigestMethod Algorithm="http://www.w3.org/2001/04/xmlenc#sha256"/>
        <DigestValue>AOaDuHtsifCB+3mFVZaFSjZ2jbySMm3+Pey0DhdCrvo=</DigestValue>
      </Reference>
      <Reference URI="/xl/printerSettings/printerSettings375.bin?ContentType=application/vnd.openxmlformats-officedocument.spreadsheetml.printerSettings">
        <DigestMethod Algorithm="http://www.w3.org/2001/04/xmlenc#sha256"/>
        <DigestValue>4sf+1AWluvbpxJKPd2Oye0vW/vjaIC4T1BxgDzXmoXg=</DigestValue>
      </Reference>
      <Reference URI="/xl/printerSettings/printerSettings376.bin?ContentType=application/vnd.openxmlformats-officedocument.spreadsheetml.printerSettings">
        <DigestMethod Algorithm="http://www.w3.org/2001/04/xmlenc#sha256"/>
        <DigestValue>4sf+1AWluvbpxJKPd2Oye0vW/vjaIC4T1BxgDzXmoXg=</DigestValue>
      </Reference>
      <Reference URI="/xl/printerSettings/printerSettings377.bin?ContentType=application/vnd.openxmlformats-officedocument.spreadsheetml.printerSettings">
        <DigestMethod Algorithm="http://www.w3.org/2001/04/xmlenc#sha256"/>
        <DigestValue>4sf+1AWluvbpxJKPd2Oye0vW/vjaIC4T1BxgDzXmoXg=</DigestValue>
      </Reference>
      <Reference URI="/xl/printerSettings/printerSettings378.bin?ContentType=application/vnd.openxmlformats-officedocument.spreadsheetml.printerSettings">
        <DigestMethod Algorithm="http://www.w3.org/2001/04/xmlenc#sha256"/>
        <DigestValue>4sf+1AWluvbpxJKPd2Oye0vW/vjaIC4T1BxgDzXmoXg=</DigestValue>
      </Reference>
      <Reference URI="/xl/printerSettings/printerSettings379.bin?ContentType=application/vnd.openxmlformats-officedocument.spreadsheetml.printerSettings">
        <DigestMethod Algorithm="http://www.w3.org/2001/04/xmlenc#sha256"/>
        <DigestValue>4sf+1AWluvbpxJKPd2Oye0vW/vjaIC4T1BxgDzXmoXg=</DigestValue>
      </Reference>
      <Reference URI="/xl/printerSettings/printerSettings38.bin?ContentType=application/vnd.openxmlformats-officedocument.spreadsheetml.printerSettings">
        <DigestMethod Algorithm="http://www.w3.org/2001/04/xmlenc#sha256"/>
        <DigestValue>4sf+1AWluvbpxJKPd2Oye0vW/vjaIC4T1BxgDzXmoXg=</DigestValue>
      </Reference>
      <Reference URI="/xl/printerSettings/printerSettings380.bin?ContentType=application/vnd.openxmlformats-officedocument.spreadsheetml.printerSettings">
        <DigestMethod Algorithm="http://www.w3.org/2001/04/xmlenc#sha256"/>
        <DigestValue>AOaDuHtsifCB+3mFVZaFSjZ2jbySMm3+Pey0DhdCrvo=</DigestValue>
      </Reference>
      <Reference URI="/xl/printerSettings/printerSettings381.bin?ContentType=application/vnd.openxmlformats-officedocument.spreadsheetml.printerSettings">
        <DigestMethod Algorithm="http://www.w3.org/2001/04/xmlenc#sha256"/>
        <DigestValue>4sf+1AWluvbpxJKPd2Oye0vW/vjaIC4T1BxgDzXmoXg=</DigestValue>
      </Reference>
      <Reference URI="/xl/printerSettings/printerSettings382.bin?ContentType=application/vnd.openxmlformats-officedocument.spreadsheetml.printerSettings">
        <DigestMethod Algorithm="http://www.w3.org/2001/04/xmlenc#sha256"/>
        <DigestValue>1easXUpors9wW02Nqy5x8cLEF/3ZKBH0i2lLjO2Zsk8=</DigestValue>
      </Reference>
      <Reference URI="/xl/printerSettings/printerSettings383.bin?ContentType=application/vnd.openxmlformats-officedocument.spreadsheetml.printerSettings">
        <DigestMethod Algorithm="http://www.w3.org/2001/04/xmlenc#sha256"/>
        <DigestValue>ki451zjwRlhVfknUILEzz+g42p1TR9y51422BSshvxU=</DigestValue>
      </Reference>
      <Reference URI="/xl/printerSettings/printerSettings384.bin?ContentType=application/vnd.openxmlformats-officedocument.spreadsheetml.printerSettings">
        <DigestMethod Algorithm="http://www.w3.org/2001/04/xmlenc#sha256"/>
        <DigestValue>4sf+1AWluvbpxJKPd2Oye0vW/vjaIC4T1BxgDzXmoXg=</DigestValue>
      </Reference>
      <Reference URI="/xl/printerSettings/printerSettings385.bin?ContentType=application/vnd.openxmlformats-officedocument.spreadsheetml.printerSettings">
        <DigestMethod Algorithm="http://www.w3.org/2001/04/xmlenc#sha256"/>
        <DigestValue>4sf+1AWluvbpxJKPd2Oye0vW/vjaIC4T1BxgDzXmoXg=</DigestValue>
      </Reference>
      <Reference URI="/xl/printerSettings/printerSettings386.bin?ContentType=application/vnd.openxmlformats-officedocument.spreadsheetml.printerSettings">
        <DigestMethod Algorithm="http://www.w3.org/2001/04/xmlenc#sha256"/>
        <DigestValue>ki451zjwRlhVfknUILEzz+g42p1TR9y51422BSshvxU=</DigestValue>
      </Reference>
      <Reference URI="/xl/printerSettings/printerSettings387.bin?ContentType=application/vnd.openxmlformats-officedocument.spreadsheetml.printerSettings">
        <DigestMethod Algorithm="http://www.w3.org/2001/04/xmlenc#sha256"/>
        <DigestValue>+n5QTe6/grUf3JPx5J0xBRGlKRI8XimZKbgxCQVlTOM=</DigestValue>
      </Reference>
      <Reference URI="/xl/printerSettings/printerSettings388.bin?ContentType=application/vnd.openxmlformats-officedocument.spreadsheetml.printerSettings">
        <DigestMethod Algorithm="http://www.w3.org/2001/04/xmlenc#sha256"/>
        <DigestValue>k5z4QFvXyp5vMq4FDANuvQxvNZ735cuotFRYxi91M4M=</DigestValue>
      </Reference>
      <Reference URI="/xl/printerSettings/printerSettings389.bin?ContentType=application/vnd.openxmlformats-officedocument.spreadsheetml.printerSettings">
        <DigestMethod Algorithm="http://www.w3.org/2001/04/xmlenc#sha256"/>
        <DigestValue>ki451zjwRlhVfknUILEzz+g42p1TR9y51422BSshvxU=</DigestValue>
      </Reference>
      <Reference URI="/xl/printerSettings/printerSettings39.bin?ContentType=application/vnd.openxmlformats-officedocument.spreadsheetml.printerSettings">
        <DigestMethod Algorithm="http://www.w3.org/2001/04/xmlenc#sha256"/>
        <DigestValue>6HGumsjBk9X1CzCPpkG1pJTBdVyGv7gAJ+RWNO+yDTc=</DigestValue>
      </Reference>
      <Reference URI="/xl/printerSettings/printerSettings390.bin?ContentType=application/vnd.openxmlformats-officedocument.spreadsheetml.printerSettings">
        <DigestMethod Algorithm="http://www.w3.org/2001/04/xmlenc#sha256"/>
        <DigestValue>ki451zjwRlhVfknUILEzz+g42p1TR9y51422BSshvxU=</DigestValue>
      </Reference>
      <Reference URI="/xl/printerSettings/printerSettings391.bin?ContentType=application/vnd.openxmlformats-officedocument.spreadsheetml.printerSettings">
        <DigestMethod Algorithm="http://www.w3.org/2001/04/xmlenc#sha256"/>
        <DigestValue>ki451zjwRlhVfknUILEzz+g42p1TR9y51422BSshvxU=</DigestValue>
      </Reference>
      <Reference URI="/xl/printerSettings/printerSettings392.bin?ContentType=application/vnd.openxmlformats-officedocument.spreadsheetml.printerSettings">
        <DigestMethod Algorithm="http://www.w3.org/2001/04/xmlenc#sha256"/>
        <DigestValue>ki451zjwRlhVfknUILEzz+g42p1TR9y51422BSshvxU=</DigestValue>
      </Reference>
      <Reference URI="/xl/printerSettings/printerSettings393.bin?ContentType=application/vnd.openxmlformats-officedocument.spreadsheetml.printerSettings">
        <DigestMethod Algorithm="http://www.w3.org/2001/04/xmlenc#sha256"/>
        <DigestValue>ki451zjwRlhVfknUILEzz+g42p1TR9y51422BSshvxU=</DigestValue>
      </Reference>
      <Reference URI="/xl/printerSettings/printerSettings394.bin?ContentType=application/vnd.openxmlformats-officedocument.spreadsheetml.printerSettings">
        <DigestMethod Algorithm="http://www.w3.org/2001/04/xmlenc#sha256"/>
        <DigestValue>ki451zjwRlhVfknUILEzz+g42p1TR9y51422BSshvxU=</DigestValue>
      </Reference>
      <Reference URI="/xl/printerSettings/printerSettings395.bin?ContentType=application/vnd.openxmlformats-officedocument.spreadsheetml.printerSettings">
        <DigestMethod Algorithm="http://www.w3.org/2001/04/xmlenc#sha256"/>
        <DigestValue>ki451zjwRlhVfknUILEzz+g42p1TR9y51422BSshvxU=</DigestValue>
      </Reference>
      <Reference URI="/xl/printerSettings/printerSettings396.bin?ContentType=application/vnd.openxmlformats-officedocument.spreadsheetml.printerSettings">
        <DigestMethod Algorithm="http://www.w3.org/2001/04/xmlenc#sha256"/>
        <DigestValue>4sf+1AWluvbpxJKPd2Oye0vW/vjaIC4T1BxgDzXmoXg=</DigestValue>
      </Reference>
      <Reference URI="/xl/printerSettings/printerSettings397.bin?ContentType=application/vnd.openxmlformats-officedocument.spreadsheetml.printerSettings">
        <DigestMethod Algorithm="http://www.w3.org/2001/04/xmlenc#sha256"/>
        <DigestValue>ki451zjwRlhVfknUILEzz+g42p1TR9y51422BSshvxU=</DigestValue>
      </Reference>
      <Reference URI="/xl/printerSettings/printerSettings398.bin?ContentType=application/vnd.openxmlformats-officedocument.spreadsheetml.printerSettings">
        <DigestMethod Algorithm="http://www.w3.org/2001/04/xmlenc#sha256"/>
        <DigestValue>ki451zjwRlhVfknUILEzz+g42p1TR9y51422BSshvxU=</DigestValue>
      </Reference>
      <Reference URI="/xl/printerSettings/printerSettings399.bin?ContentType=application/vnd.openxmlformats-officedocument.spreadsheetml.printerSettings">
        <DigestMethod Algorithm="http://www.w3.org/2001/04/xmlenc#sha256"/>
        <DigestValue>ki451zjwRlhVfknUILEzz+g42p1TR9y51422BSshvxU=</DigestValue>
      </Reference>
      <Reference URI="/xl/printerSettings/printerSettings4.bin?ContentType=application/vnd.openxmlformats-officedocument.spreadsheetml.printerSettings">
        <DigestMethod Algorithm="http://www.w3.org/2001/04/xmlenc#sha256"/>
        <DigestValue>1easXUpors9wW02Nqy5x8cLEF/3ZKBH0i2lLjO2Zsk8=</DigestValue>
      </Reference>
      <Reference URI="/xl/printerSettings/printerSettings40.bin?ContentType=application/vnd.openxmlformats-officedocument.spreadsheetml.printerSettings">
        <DigestMethod Algorithm="http://www.w3.org/2001/04/xmlenc#sha256"/>
        <DigestValue>4sf+1AWluvbpxJKPd2Oye0vW/vjaIC4T1BxgDzXmoXg=</DigestValue>
      </Reference>
      <Reference URI="/xl/printerSettings/printerSettings400.bin?ContentType=application/vnd.openxmlformats-officedocument.spreadsheetml.printerSettings">
        <DigestMethod Algorithm="http://www.w3.org/2001/04/xmlenc#sha256"/>
        <DigestValue>4sf+1AWluvbpxJKPd2Oye0vW/vjaIC4T1BxgDzXmoXg=</DigestValue>
      </Reference>
      <Reference URI="/xl/printerSettings/printerSettings401.bin?ContentType=application/vnd.openxmlformats-officedocument.spreadsheetml.printerSettings">
        <DigestMethod Algorithm="http://www.w3.org/2001/04/xmlenc#sha256"/>
        <DigestValue>ki451zjwRlhVfknUILEzz+g42p1TR9y51422BSshvxU=</DigestValue>
      </Reference>
      <Reference URI="/xl/printerSettings/printerSettings402.bin?ContentType=application/vnd.openxmlformats-officedocument.spreadsheetml.printerSettings">
        <DigestMethod Algorithm="http://www.w3.org/2001/04/xmlenc#sha256"/>
        <DigestValue>4sf+1AWluvbpxJKPd2Oye0vW/vjaIC4T1BxgDzXmoXg=</DigestValue>
      </Reference>
      <Reference URI="/xl/printerSettings/printerSettings403.bin?ContentType=application/vnd.openxmlformats-officedocument.spreadsheetml.printerSettings">
        <DigestMethod Algorithm="http://www.w3.org/2001/04/xmlenc#sha256"/>
        <DigestValue>1easXUpors9wW02Nqy5x8cLEF/3ZKBH0i2lLjO2Zsk8=</DigestValue>
      </Reference>
      <Reference URI="/xl/printerSettings/printerSettings404.bin?ContentType=application/vnd.openxmlformats-officedocument.spreadsheetml.printerSettings">
        <DigestMethod Algorithm="http://www.w3.org/2001/04/xmlenc#sha256"/>
        <DigestValue>4sf+1AWluvbpxJKPd2Oye0vW/vjaIC4T1BxgDzXmoXg=</DigestValue>
      </Reference>
      <Reference URI="/xl/printerSettings/printerSettings405.bin?ContentType=application/vnd.openxmlformats-officedocument.spreadsheetml.printerSettings">
        <DigestMethod Algorithm="http://www.w3.org/2001/04/xmlenc#sha256"/>
        <DigestValue>AOaDuHtsifCB+3mFVZaFSjZ2jbySMm3+Pey0DhdCrvo=</DigestValue>
      </Reference>
      <Reference URI="/xl/printerSettings/printerSettings406.bin?ContentType=application/vnd.openxmlformats-officedocument.spreadsheetml.printerSettings">
        <DigestMethod Algorithm="http://www.w3.org/2001/04/xmlenc#sha256"/>
        <DigestValue>AOaDuHtsifCB+3mFVZaFSjZ2jbySMm3+Pey0DhdCrvo=</DigestValue>
      </Reference>
      <Reference URI="/xl/printerSettings/printerSettings407.bin?ContentType=application/vnd.openxmlformats-officedocument.spreadsheetml.printerSettings">
        <DigestMethod Algorithm="http://www.w3.org/2001/04/xmlenc#sha256"/>
        <DigestValue>4sf+1AWluvbpxJKPd2Oye0vW/vjaIC4T1BxgDzXmoXg=</DigestValue>
      </Reference>
      <Reference URI="/xl/printerSettings/printerSettings408.bin?ContentType=application/vnd.openxmlformats-officedocument.spreadsheetml.printerSettings">
        <DigestMethod Algorithm="http://www.w3.org/2001/04/xmlenc#sha256"/>
        <DigestValue>4sf+1AWluvbpxJKPd2Oye0vW/vjaIC4T1BxgDzXmoXg=</DigestValue>
      </Reference>
      <Reference URI="/xl/printerSettings/printerSettings409.bin?ContentType=application/vnd.openxmlformats-officedocument.spreadsheetml.printerSettings">
        <DigestMethod Algorithm="http://www.w3.org/2001/04/xmlenc#sha256"/>
        <DigestValue>4sf+1AWluvbpxJKPd2Oye0vW/vjaIC4T1BxgDzXmoXg=</DigestValue>
      </Reference>
      <Reference URI="/xl/printerSettings/printerSettings41.bin?ContentType=application/vnd.openxmlformats-officedocument.spreadsheetml.printerSettings">
        <DigestMethod Algorithm="http://www.w3.org/2001/04/xmlenc#sha256"/>
        <DigestValue>1easXUpors9wW02Nqy5x8cLEF/3ZKBH0i2lLjO2Zsk8=</DigestValue>
      </Reference>
      <Reference URI="/xl/printerSettings/printerSettings410.bin?ContentType=application/vnd.openxmlformats-officedocument.spreadsheetml.printerSettings">
        <DigestMethod Algorithm="http://www.w3.org/2001/04/xmlenc#sha256"/>
        <DigestValue>4sf+1AWluvbpxJKPd2Oye0vW/vjaIC4T1BxgDzXmoXg=</DigestValue>
      </Reference>
      <Reference URI="/xl/printerSettings/printerSettings411.bin?ContentType=application/vnd.openxmlformats-officedocument.spreadsheetml.printerSettings">
        <DigestMethod Algorithm="http://www.w3.org/2001/04/xmlenc#sha256"/>
        <DigestValue>4sf+1AWluvbpxJKPd2Oye0vW/vjaIC4T1BxgDzXmoXg=</DigestValue>
      </Reference>
      <Reference URI="/xl/printerSettings/printerSettings412.bin?ContentType=application/vnd.openxmlformats-officedocument.spreadsheetml.printerSettings">
        <DigestMethod Algorithm="http://www.w3.org/2001/04/xmlenc#sha256"/>
        <DigestValue>AOaDuHtsifCB+3mFVZaFSjZ2jbySMm3+Pey0DhdCrvo=</DigestValue>
      </Reference>
      <Reference URI="/xl/printerSettings/printerSettings413.bin?ContentType=application/vnd.openxmlformats-officedocument.spreadsheetml.printerSettings">
        <DigestMethod Algorithm="http://www.w3.org/2001/04/xmlenc#sha256"/>
        <DigestValue>4sf+1AWluvbpxJKPd2Oye0vW/vjaIC4T1BxgDzXmoXg=</DigestValue>
      </Reference>
      <Reference URI="/xl/printerSettings/printerSettings414.bin?ContentType=application/vnd.openxmlformats-officedocument.spreadsheetml.printerSettings">
        <DigestMethod Algorithm="http://www.w3.org/2001/04/xmlenc#sha256"/>
        <DigestValue>1easXUpors9wW02Nqy5x8cLEF/3ZKBH0i2lLjO2Zsk8=</DigestValue>
      </Reference>
      <Reference URI="/xl/printerSettings/printerSettings415.bin?ContentType=application/vnd.openxmlformats-officedocument.spreadsheetml.printerSettings">
        <DigestMethod Algorithm="http://www.w3.org/2001/04/xmlenc#sha256"/>
        <DigestValue>MmAIL40KuwFClAfCfhlujgcNcoUbQL68fZhmNQIfQK8=</DigestValue>
      </Reference>
      <Reference URI="/xl/printerSettings/printerSettings416.bin?ContentType=application/vnd.openxmlformats-officedocument.spreadsheetml.printerSettings">
        <DigestMethod Algorithm="http://www.w3.org/2001/04/xmlenc#sha256"/>
        <DigestValue>4sf+1AWluvbpxJKPd2Oye0vW/vjaIC4T1BxgDzXmoXg=</DigestValue>
      </Reference>
      <Reference URI="/xl/printerSettings/printerSettings417.bin?ContentType=application/vnd.openxmlformats-officedocument.spreadsheetml.printerSettings">
        <DigestMethod Algorithm="http://www.w3.org/2001/04/xmlenc#sha256"/>
        <DigestValue>4sf+1AWluvbpxJKPd2Oye0vW/vjaIC4T1BxgDzXmoXg=</DigestValue>
      </Reference>
      <Reference URI="/xl/printerSettings/printerSettings418.bin?ContentType=application/vnd.openxmlformats-officedocument.spreadsheetml.printerSettings">
        <DigestMethod Algorithm="http://www.w3.org/2001/04/xmlenc#sha256"/>
        <DigestValue>MmAIL40KuwFClAfCfhlujgcNcoUbQL68fZhmNQIfQK8=</DigestValue>
      </Reference>
      <Reference URI="/xl/printerSettings/printerSettings419.bin?ContentType=application/vnd.openxmlformats-officedocument.spreadsheetml.printerSettings">
        <DigestMethod Algorithm="http://www.w3.org/2001/04/xmlenc#sha256"/>
        <DigestValue>+n5QTe6/grUf3JPx5J0xBRGlKRI8XimZKbgxCQVlTOM=</DigestValue>
      </Reference>
      <Reference URI="/xl/printerSettings/printerSettings42.bin?ContentType=application/vnd.openxmlformats-officedocument.spreadsheetml.printerSettings">
        <DigestMethod Algorithm="http://www.w3.org/2001/04/xmlenc#sha256"/>
        <DigestValue>4sf+1AWluvbpxJKPd2Oye0vW/vjaIC4T1BxgDzXmoXg=</DigestValue>
      </Reference>
      <Reference URI="/xl/printerSettings/printerSettings420.bin?ContentType=application/vnd.openxmlformats-officedocument.spreadsheetml.printerSettings">
        <DigestMethod Algorithm="http://www.w3.org/2001/04/xmlenc#sha256"/>
        <DigestValue>k5z4QFvXyp5vMq4FDANuvQxvNZ735cuotFRYxi91M4M=</DigestValue>
      </Reference>
      <Reference URI="/xl/printerSettings/printerSettings421.bin?ContentType=application/vnd.openxmlformats-officedocument.spreadsheetml.printerSettings">
        <DigestMethod Algorithm="http://www.w3.org/2001/04/xmlenc#sha256"/>
        <DigestValue>MmAIL40KuwFClAfCfhlujgcNcoUbQL68fZhmNQIfQK8=</DigestValue>
      </Reference>
      <Reference URI="/xl/printerSettings/printerSettings422.bin?ContentType=application/vnd.openxmlformats-officedocument.spreadsheetml.printerSettings">
        <DigestMethod Algorithm="http://www.w3.org/2001/04/xmlenc#sha256"/>
        <DigestValue>MmAIL40KuwFClAfCfhlujgcNcoUbQL68fZhmNQIfQK8=</DigestValue>
      </Reference>
      <Reference URI="/xl/printerSettings/printerSettings423.bin?ContentType=application/vnd.openxmlformats-officedocument.spreadsheetml.printerSettings">
        <DigestMethod Algorithm="http://www.w3.org/2001/04/xmlenc#sha256"/>
        <DigestValue>MmAIL40KuwFClAfCfhlujgcNcoUbQL68fZhmNQIfQK8=</DigestValue>
      </Reference>
      <Reference URI="/xl/printerSettings/printerSettings424.bin?ContentType=application/vnd.openxmlformats-officedocument.spreadsheetml.printerSettings">
        <DigestMethod Algorithm="http://www.w3.org/2001/04/xmlenc#sha256"/>
        <DigestValue>MmAIL40KuwFClAfCfhlujgcNcoUbQL68fZhmNQIfQK8=</DigestValue>
      </Reference>
      <Reference URI="/xl/printerSettings/printerSettings425.bin?ContentType=application/vnd.openxmlformats-officedocument.spreadsheetml.printerSettings">
        <DigestMethod Algorithm="http://www.w3.org/2001/04/xmlenc#sha256"/>
        <DigestValue>MmAIL40KuwFClAfCfhlujgcNcoUbQL68fZhmNQIfQK8=</DigestValue>
      </Reference>
      <Reference URI="/xl/printerSettings/printerSettings426.bin?ContentType=application/vnd.openxmlformats-officedocument.spreadsheetml.printerSettings">
        <DigestMethod Algorithm="http://www.w3.org/2001/04/xmlenc#sha256"/>
        <DigestValue>MmAIL40KuwFClAfCfhlujgcNcoUbQL68fZhmNQIfQK8=</DigestValue>
      </Reference>
      <Reference URI="/xl/printerSettings/printerSettings427.bin?ContentType=application/vnd.openxmlformats-officedocument.spreadsheetml.printerSettings">
        <DigestMethod Algorithm="http://www.w3.org/2001/04/xmlenc#sha256"/>
        <DigestValue>MmAIL40KuwFClAfCfhlujgcNcoUbQL68fZhmNQIfQK8=</DigestValue>
      </Reference>
      <Reference URI="/xl/printerSettings/printerSettings428.bin?ContentType=application/vnd.openxmlformats-officedocument.spreadsheetml.printerSettings">
        <DigestMethod Algorithm="http://www.w3.org/2001/04/xmlenc#sha256"/>
        <DigestValue>4sf+1AWluvbpxJKPd2Oye0vW/vjaIC4T1BxgDzXmoXg=</DigestValue>
      </Reference>
      <Reference URI="/xl/printerSettings/printerSettings429.bin?ContentType=application/vnd.openxmlformats-officedocument.spreadsheetml.printerSettings">
        <DigestMethod Algorithm="http://www.w3.org/2001/04/xmlenc#sha256"/>
        <DigestValue>MmAIL40KuwFClAfCfhlujgcNcoUbQL68fZhmNQIfQK8=</DigestValue>
      </Reference>
      <Reference URI="/xl/printerSettings/printerSettings43.bin?ContentType=application/vnd.openxmlformats-officedocument.spreadsheetml.printerSettings">
        <DigestMethod Algorithm="http://www.w3.org/2001/04/xmlenc#sha256"/>
        <DigestValue>AOaDuHtsifCB+3mFVZaFSjZ2jbySMm3+Pey0DhdCrvo=</DigestValue>
      </Reference>
      <Reference URI="/xl/printerSettings/printerSettings430.bin?ContentType=application/vnd.openxmlformats-officedocument.spreadsheetml.printerSettings">
        <DigestMethod Algorithm="http://www.w3.org/2001/04/xmlenc#sha256"/>
        <DigestValue>MmAIL40KuwFClAfCfhlujgcNcoUbQL68fZhmNQIfQK8=</DigestValue>
      </Reference>
      <Reference URI="/xl/printerSettings/printerSettings431.bin?ContentType=application/vnd.openxmlformats-officedocument.spreadsheetml.printerSettings">
        <DigestMethod Algorithm="http://www.w3.org/2001/04/xmlenc#sha256"/>
        <DigestValue>MmAIL40KuwFClAfCfhlujgcNcoUbQL68fZhmNQIfQK8=</DigestValue>
      </Reference>
      <Reference URI="/xl/printerSettings/printerSettings432.bin?ContentType=application/vnd.openxmlformats-officedocument.spreadsheetml.printerSettings">
        <DigestMethod Algorithm="http://www.w3.org/2001/04/xmlenc#sha256"/>
        <DigestValue>4sf+1AWluvbpxJKPd2Oye0vW/vjaIC4T1BxgDzXmoXg=</DigestValue>
      </Reference>
      <Reference URI="/xl/printerSettings/printerSettings433.bin?ContentType=application/vnd.openxmlformats-officedocument.spreadsheetml.printerSettings">
        <DigestMethod Algorithm="http://www.w3.org/2001/04/xmlenc#sha256"/>
        <DigestValue>MmAIL40KuwFClAfCfhlujgcNcoUbQL68fZhmNQIfQK8=</DigestValue>
      </Reference>
      <Reference URI="/xl/printerSettings/printerSettings434.bin?ContentType=application/vnd.openxmlformats-officedocument.spreadsheetml.printerSettings">
        <DigestMethod Algorithm="http://www.w3.org/2001/04/xmlenc#sha256"/>
        <DigestValue>4sf+1AWluvbpxJKPd2Oye0vW/vjaIC4T1BxgDzXmoXg=</DigestValue>
      </Reference>
      <Reference URI="/xl/printerSettings/printerSettings435.bin?ContentType=application/vnd.openxmlformats-officedocument.spreadsheetml.printerSettings">
        <DigestMethod Algorithm="http://www.w3.org/2001/04/xmlenc#sha256"/>
        <DigestValue>1easXUpors9wW02Nqy5x8cLEF/3ZKBH0i2lLjO2Zsk8=</DigestValue>
      </Reference>
      <Reference URI="/xl/printerSettings/printerSettings436.bin?ContentType=application/vnd.openxmlformats-officedocument.spreadsheetml.printerSettings">
        <DigestMethod Algorithm="http://www.w3.org/2001/04/xmlenc#sha256"/>
        <DigestValue>4sf+1AWluvbpxJKPd2Oye0vW/vjaIC4T1BxgDzXmoXg=</DigestValue>
      </Reference>
      <Reference URI="/xl/printerSettings/printerSettings437.bin?ContentType=application/vnd.openxmlformats-officedocument.spreadsheetml.printerSettings">
        <DigestMethod Algorithm="http://www.w3.org/2001/04/xmlenc#sha256"/>
        <DigestValue>AOaDuHtsifCB+3mFVZaFSjZ2jbySMm3+Pey0DhdCrvo=</DigestValue>
      </Reference>
      <Reference URI="/xl/printerSettings/printerSettings438.bin?ContentType=application/vnd.openxmlformats-officedocument.spreadsheetml.printerSettings">
        <DigestMethod Algorithm="http://www.w3.org/2001/04/xmlenc#sha256"/>
        <DigestValue>AOaDuHtsifCB+3mFVZaFSjZ2jbySMm3+Pey0DhdCrvo=</DigestValue>
      </Reference>
      <Reference URI="/xl/printerSettings/printerSettings439.bin?ContentType=application/vnd.openxmlformats-officedocument.spreadsheetml.printerSettings">
        <DigestMethod Algorithm="http://www.w3.org/2001/04/xmlenc#sha256"/>
        <DigestValue>4sf+1AWluvbpxJKPd2Oye0vW/vjaIC4T1BxgDzXmoXg=</DigestValue>
      </Reference>
      <Reference URI="/xl/printerSettings/printerSettings44.bin?ContentType=application/vnd.openxmlformats-officedocument.spreadsheetml.printerSettings">
        <DigestMethod Algorithm="http://www.w3.org/2001/04/xmlenc#sha256"/>
        <DigestValue>AOaDuHtsifCB+3mFVZaFSjZ2jbySMm3+Pey0DhdCrvo=</DigestValue>
      </Reference>
      <Reference URI="/xl/printerSettings/printerSettings440.bin?ContentType=application/vnd.openxmlformats-officedocument.spreadsheetml.printerSettings">
        <DigestMethod Algorithm="http://www.w3.org/2001/04/xmlenc#sha256"/>
        <DigestValue>4sf+1AWluvbpxJKPd2Oye0vW/vjaIC4T1BxgDzXmoXg=</DigestValue>
      </Reference>
      <Reference URI="/xl/printerSettings/printerSettings441.bin?ContentType=application/vnd.openxmlformats-officedocument.spreadsheetml.printerSettings">
        <DigestMethod Algorithm="http://www.w3.org/2001/04/xmlenc#sha256"/>
        <DigestValue>4sf+1AWluvbpxJKPd2Oye0vW/vjaIC4T1BxgDzXmoXg=</DigestValue>
      </Reference>
      <Reference URI="/xl/printerSettings/printerSettings442.bin?ContentType=application/vnd.openxmlformats-officedocument.spreadsheetml.printerSettings">
        <DigestMethod Algorithm="http://www.w3.org/2001/04/xmlenc#sha256"/>
        <DigestValue>4sf+1AWluvbpxJKPd2Oye0vW/vjaIC4T1BxgDzXmoXg=</DigestValue>
      </Reference>
      <Reference URI="/xl/printerSettings/printerSettings443.bin?ContentType=application/vnd.openxmlformats-officedocument.spreadsheetml.printerSettings">
        <DigestMethod Algorithm="http://www.w3.org/2001/04/xmlenc#sha256"/>
        <DigestValue>4sf+1AWluvbpxJKPd2Oye0vW/vjaIC4T1BxgDzXmoXg=</DigestValue>
      </Reference>
      <Reference URI="/xl/printerSettings/printerSettings444.bin?ContentType=application/vnd.openxmlformats-officedocument.spreadsheetml.printerSettings">
        <DigestMethod Algorithm="http://www.w3.org/2001/04/xmlenc#sha256"/>
        <DigestValue>AOaDuHtsifCB+3mFVZaFSjZ2jbySMm3+Pey0DhdCrvo=</DigestValue>
      </Reference>
      <Reference URI="/xl/printerSettings/printerSettings445.bin?ContentType=application/vnd.openxmlformats-officedocument.spreadsheetml.printerSettings">
        <DigestMethod Algorithm="http://www.w3.org/2001/04/xmlenc#sha256"/>
        <DigestValue>4sf+1AWluvbpxJKPd2Oye0vW/vjaIC4T1BxgDzXmoXg=</DigestValue>
      </Reference>
      <Reference URI="/xl/printerSettings/printerSettings446.bin?ContentType=application/vnd.openxmlformats-officedocument.spreadsheetml.printerSettings">
        <DigestMethod Algorithm="http://www.w3.org/2001/04/xmlenc#sha256"/>
        <DigestValue>MqlMFcdOU724y+XT0A1fb7kjq67gysaEXySjCDCzorU=</DigestValue>
      </Reference>
      <Reference URI="/xl/printerSettings/printerSettings447.bin?ContentType=application/vnd.openxmlformats-officedocument.spreadsheetml.printerSettings">
        <DigestMethod Algorithm="http://www.w3.org/2001/04/xmlenc#sha256"/>
        <DigestValue>6HGumsjBk9X1CzCPpkG1pJTBdVyGv7gAJ+RWNO+yDTc=</DigestValue>
      </Reference>
      <Reference URI="/xl/printerSettings/printerSettings448.bin?ContentType=application/vnd.openxmlformats-officedocument.spreadsheetml.printerSettings">
        <DigestMethod Algorithm="http://www.w3.org/2001/04/xmlenc#sha256"/>
        <DigestValue>4sf+1AWluvbpxJKPd2Oye0vW/vjaIC4T1BxgDzXmoXg=</DigestValue>
      </Reference>
      <Reference URI="/xl/printerSettings/printerSettings449.bin?ContentType=application/vnd.openxmlformats-officedocument.spreadsheetml.printerSettings">
        <DigestMethod Algorithm="http://www.w3.org/2001/04/xmlenc#sha256"/>
        <DigestValue>4sf+1AWluvbpxJKPd2Oye0vW/vjaIC4T1BxgDzXmoXg=</DigestValue>
      </Reference>
      <Reference URI="/xl/printerSettings/printerSettings45.bin?ContentType=application/vnd.openxmlformats-officedocument.spreadsheetml.printerSettings">
        <DigestMethod Algorithm="http://www.w3.org/2001/04/xmlenc#sha256"/>
        <DigestValue>4sf+1AWluvbpxJKPd2Oye0vW/vjaIC4T1BxgDzXmoXg=</DigestValue>
      </Reference>
      <Reference URI="/xl/printerSettings/printerSettings450.bin?ContentType=application/vnd.openxmlformats-officedocument.spreadsheetml.printerSettings">
        <DigestMethod Algorithm="http://www.w3.org/2001/04/xmlenc#sha256"/>
        <DigestValue>+n5QTe6/grUf3JPx5J0xBRGlKRI8XimZKbgxCQVlTOM=</DigestValue>
      </Reference>
      <Reference URI="/xl/printerSettings/printerSettings451.bin?ContentType=application/vnd.openxmlformats-officedocument.spreadsheetml.printerSettings">
        <DigestMethod Algorithm="http://www.w3.org/2001/04/xmlenc#sha256"/>
        <DigestValue>k5z4QFvXyp5vMq4FDANuvQxvNZ735cuotFRYxi91M4M=</DigestValue>
      </Reference>
      <Reference URI="/xl/printerSettings/printerSettings452.bin?ContentType=application/vnd.openxmlformats-officedocument.spreadsheetml.printerSettings">
        <DigestMethod Algorithm="http://www.w3.org/2001/04/xmlenc#sha256"/>
        <DigestValue>6HGumsjBk9X1CzCPpkG1pJTBdVyGv7gAJ+RWNO+yDTc=</DigestValue>
      </Reference>
      <Reference URI="/xl/printerSettings/printerSettings453.bin?ContentType=application/vnd.openxmlformats-officedocument.spreadsheetml.printerSettings">
        <DigestMethod Algorithm="http://www.w3.org/2001/04/xmlenc#sha256"/>
        <DigestValue>6HGumsjBk9X1CzCPpkG1pJTBdVyGv7gAJ+RWNO+yDTc=</DigestValue>
      </Reference>
      <Reference URI="/xl/printerSettings/printerSettings454.bin?ContentType=application/vnd.openxmlformats-officedocument.spreadsheetml.printerSettings">
        <DigestMethod Algorithm="http://www.w3.org/2001/04/xmlenc#sha256"/>
        <DigestValue>6HGumsjBk9X1CzCPpkG1pJTBdVyGv7gAJ+RWNO+yDTc=</DigestValue>
      </Reference>
      <Reference URI="/xl/printerSettings/printerSettings455.bin?ContentType=application/vnd.openxmlformats-officedocument.spreadsheetml.printerSettings">
        <DigestMethod Algorithm="http://www.w3.org/2001/04/xmlenc#sha256"/>
        <DigestValue>4sf+1AWluvbpxJKPd2Oye0vW/vjaIC4T1BxgDzXmoXg=</DigestValue>
      </Reference>
      <Reference URI="/xl/printerSettings/printerSettings456.bin?ContentType=application/vnd.openxmlformats-officedocument.spreadsheetml.printerSettings">
        <DigestMethod Algorithm="http://www.w3.org/2001/04/xmlenc#sha256"/>
        <DigestValue>6HGumsjBk9X1CzCPpkG1pJTBdVyGv7gAJ+RWNO+yDTc=</DigestValue>
      </Reference>
      <Reference URI="/xl/printerSettings/printerSettings457.bin?ContentType=application/vnd.openxmlformats-officedocument.spreadsheetml.printerSettings">
        <DigestMethod Algorithm="http://www.w3.org/2001/04/xmlenc#sha256"/>
        <DigestValue>6HGumsjBk9X1CzCPpkG1pJTBdVyGv7gAJ+RWNO+yDTc=</DigestValue>
      </Reference>
      <Reference URI="/xl/printerSettings/printerSettings458.bin?ContentType=application/vnd.openxmlformats-officedocument.spreadsheetml.printerSettings">
        <DigestMethod Algorithm="http://www.w3.org/2001/04/xmlenc#sha256"/>
        <DigestValue>4sf+1AWluvbpxJKPd2Oye0vW/vjaIC4T1BxgDzXmoXg=</DigestValue>
      </Reference>
      <Reference URI="/xl/printerSettings/printerSettings459.bin?ContentType=application/vnd.openxmlformats-officedocument.spreadsheetml.printerSettings">
        <DigestMethod Algorithm="http://www.w3.org/2001/04/xmlenc#sha256"/>
        <DigestValue>6HGumsjBk9X1CzCPpkG1pJTBdVyGv7gAJ+RWNO+yDTc=</DigestValue>
      </Reference>
      <Reference URI="/xl/printerSettings/printerSettings46.bin?ContentType=application/vnd.openxmlformats-officedocument.spreadsheetml.printerSettings">
        <DigestMethod Algorithm="http://www.w3.org/2001/04/xmlenc#sha256"/>
        <DigestValue>4sf+1AWluvbpxJKPd2Oye0vW/vjaIC4T1BxgDzXmoXg=</DigestValue>
      </Reference>
      <Reference URI="/xl/printerSettings/printerSettings460.bin?ContentType=application/vnd.openxmlformats-officedocument.spreadsheetml.printerSettings">
        <DigestMethod Algorithm="http://www.w3.org/2001/04/xmlenc#sha256"/>
        <DigestValue>4sf+1AWluvbpxJKPd2Oye0vW/vjaIC4T1BxgDzXmoXg=</DigestValue>
      </Reference>
      <Reference URI="/xl/printerSettings/printerSettings461.bin?ContentType=application/vnd.openxmlformats-officedocument.spreadsheetml.printerSettings">
        <DigestMethod Algorithm="http://www.w3.org/2001/04/xmlenc#sha256"/>
        <DigestValue>MqlMFcdOU724y+XT0A1fb7kjq67gysaEXySjCDCzorU=</DigestValue>
      </Reference>
      <Reference URI="/xl/printerSettings/printerSettings462.bin?ContentType=application/vnd.openxmlformats-officedocument.spreadsheetml.printerSettings">
        <DigestMethod Algorithm="http://www.w3.org/2001/04/xmlenc#sha256"/>
        <DigestValue>4sf+1AWluvbpxJKPd2Oye0vW/vjaIC4T1BxgDzXmoXg=</DigestValue>
      </Reference>
      <Reference URI="/xl/printerSettings/printerSettings463.bin?ContentType=application/vnd.openxmlformats-officedocument.spreadsheetml.printerSettings">
        <DigestMethod Algorithm="http://www.w3.org/2001/04/xmlenc#sha256"/>
        <DigestValue>AOaDuHtsifCB+3mFVZaFSjZ2jbySMm3+Pey0DhdCrvo=</DigestValue>
      </Reference>
      <Reference URI="/xl/printerSettings/printerSettings464.bin?ContentType=application/vnd.openxmlformats-officedocument.spreadsheetml.printerSettings">
        <DigestMethod Algorithm="http://www.w3.org/2001/04/xmlenc#sha256"/>
        <DigestValue>AOaDuHtsifCB+3mFVZaFSjZ2jbySMm3+Pey0DhdCrvo=</DigestValue>
      </Reference>
      <Reference URI="/xl/printerSettings/printerSettings465.bin?ContentType=application/vnd.openxmlformats-officedocument.spreadsheetml.printerSettings">
        <DigestMethod Algorithm="http://www.w3.org/2001/04/xmlenc#sha256"/>
        <DigestValue>4sf+1AWluvbpxJKPd2Oye0vW/vjaIC4T1BxgDzXmoXg=</DigestValue>
      </Reference>
      <Reference URI="/xl/printerSettings/printerSettings466.bin?ContentType=application/vnd.openxmlformats-officedocument.spreadsheetml.printerSettings">
        <DigestMethod Algorithm="http://www.w3.org/2001/04/xmlenc#sha256"/>
        <DigestValue>4sf+1AWluvbpxJKPd2Oye0vW/vjaIC4T1BxgDzXmoXg=</DigestValue>
      </Reference>
      <Reference URI="/xl/printerSettings/printerSettings467.bin?ContentType=application/vnd.openxmlformats-officedocument.spreadsheetml.printerSettings">
        <DigestMethod Algorithm="http://www.w3.org/2001/04/xmlenc#sha256"/>
        <DigestValue>4sf+1AWluvbpxJKPd2Oye0vW/vjaIC4T1BxgDzXmoXg=</DigestValue>
      </Reference>
      <Reference URI="/xl/printerSettings/printerSettings468.bin?ContentType=application/vnd.openxmlformats-officedocument.spreadsheetml.printerSettings">
        <DigestMethod Algorithm="http://www.w3.org/2001/04/xmlenc#sha256"/>
        <DigestValue>4sf+1AWluvbpxJKPd2Oye0vW/vjaIC4T1BxgDzXmoXg=</DigestValue>
      </Reference>
      <Reference URI="/xl/printerSettings/printerSettings469.bin?ContentType=application/vnd.openxmlformats-officedocument.spreadsheetml.printerSettings">
        <DigestMethod Algorithm="http://www.w3.org/2001/04/xmlenc#sha256"/>
        <DigestValue>4sf+1AWluvbpxJKPd2Oye0vW/vjaIC4T1BxgDzXmoXg=</DigestValue>
      </Reference>
      <Reference URI="/xl/printerSettings/printerSettings47.bin?ContentType=application/vnd.openxmlformats-officedocument.spreadsheetml.printerSettings">
        <DigestMethod Algorithm="http://www.w3.org/2001/04/xmlenc#sha256"/>
        <DigestValue>4sf+1AWluvbpxJKPd2Oye0vW/vjaIC4T1BxgDzXmoXg=</DigestValue>
      </Reference>
      <Reference URI="/xl/printerSettings/printerSettings470.bin?ContentType=application/vnd.openxmlformats-officedocument.spreadsheetml.printerSettings">
        <DigestMethod Algorithm="http://www.w3.org/2001/04/xmlenc#sha256"/>
        <DigestValue>AOaDuHtsifCB+3mFVZaFSjZ2jbySMm3+Pey0DhdCrvo=</DigestValue>
      </Reference>
      <Reference URI="/xl/printerSettings/printerSettings471.bin?ContentType=application/vnd.openxmlformats-officedocument.spreadsheetml.printerSettings">
        <DigestMethod Algorithm="http://www.w3.org/2001/04/xmlenc#sha256"/>
        <DigestValue>4sf+1AWluvbpxJKPd2Oye0vW/vjaIC4T1BxgDzXmoXg=</DigestValue>
      </Reference>
      <Reference URI="/xl/printerSettings/printerSettings472.bin?ContentType=application/vnd.openxmlformats-officedocument.spreadsheetml.printerSettings">
        <DigestMethod Algorithm="http://www.w3.org/2001/04/xmlenc#sha256"/>
        <DigestValue>1easXUpors9wW02Nqy5x8cLEF/3ZKBH0i2lLjO2Zsk8=</DigestValue>
      </Reference>
      <Reference URI="/xl/printerSettings/printerSettings473.bin?ContentType=application/vnd.openxmlformats-officedocument.spreadsheetml.printerSettings">
        <DigestMethod Algorithm="http://www.w3.org/2001/04/xmlenc#sha256"/>
        <DigestValue>6HGumsjBk9X1CzCPpkG1pJTBdVyGv7gAJ+RWNO+yDTc=</DigestValue>
      </Reference>
      <Reference URI="/xl/printerSettings/printerSettings474.bin?ContentType=application/vnd.openxmlformats-officedocument.spreadsheetml.printerSettings">
        <DigestMethod Algorithm="http://www.w3.org/2001/04/xmlenc#sha256"/>
        <DigestValue>4sf+1AWluvbpxJKPd2Oye0vW/vjaIC4T1BxgDzXmoXg=</DigestValue>
      </Reference>
      <Reference URI="/xl/printerSettings/printerSettings475.bin?ContentType=application/vnd.openxmlformats-officedocument.spreadsheetml.printerSettings">
        <DigestMethod Algorithm="http://www.w3.org/2001/04/xmlenc#sha256"/>
        <DigestValue>4sf+1AWluvbpxJKPd2Oye0vW/vjaIC4T1BxgDzXmoXg=</DigestValue>
      </Reference>
      <Reference URI="/xl/printerSettings/printerSettings476.bin?ContentType=application/vnd.openxmlformats-officedocument.spreadsheetml.printerSettings">
        <DigestMethod Algorithm="http://www.w3.org/2001/04/xmlenc#sha256"/>
        <DigestValue>+n5QTe6/grUf3JPx5J0xBRGlKRI8XimZKbgxCQVlTOM=</DigestValue>
      </Reference>
      <Reference URI="/xl/printerSettings/printerSettings477.bin?ContentType=application/vnd.openxmlformats-officedocument.spreadsheetml.printerSettings">
        <DigestMethod Algorithm="http://www.w3.org/2001/04/xmlenc#sha256"/>
        <DigestValue>k5z4QFvXyp5vMq4FDANuvQxvNZ735cuotFRYxi91M4M=</DigestValue>
      </Reference>
      <Reference URI="/xl/printerSettings/printerSettings478.bin?ContentType=application/vnd.openxmlformats-officedocument.spreadsheetml.printerSettings">
        <DigestMethod Algorithm="http://www.w3.org/2001/04/xmlenc#sha256"/>
        <DigestValue>6HGumsjBk9X1CzCPpkG1pJTBdVyGv7gAJ+RWNO+yDTc=</DigestValue>
      </Reference>
      <Reference URI="/xl/printerSettings/printerSettings479.bin?ContentType=application/vnd.openxmlformats-officedocument.spreadsheetml.printerSettings">
        <DigestMethod Algorithm="http://www.w3.org/2001/04/xmlenc#sha256"/>
        <DigestValue>6HGumsjBk9X1CzCPpkG1pJTBdVyGv7gAJ+RWNO+yDTc=</DigestValue>
      </Reference>
      <Reference URI="/xl/printerSettings/printerSettings48.bin?ContentType=application/vnd.openxmlformats-officedocument.spreadsheetml.printerSettings">
        <DigestMethod Algorithm="http://www.w3.org/2001/04/xmlenc#sha256"/>
        <DigestValue>4sf+1AWluvbpxJKPd2Oye0vW/vjaIC4T1BxgDzXmoXg=</DigestValue>
      </Reference>
      <Reference URI="/xl/printerSettings/printerSettings480.bin?ContentType=application/vnd.openxmlformats-officedocument.spreadsheetml.printerSettings">
        <DigestMethod Algorithm="http://www.w3.org/2001/04/xmlenc#sha256"/>
        <DigestValue>6HGumsjBk9X1CzCPpkG1pJTBdVyGv7gAJ+RWNO+yDTc=</DigestValue>
      </Reference>
      <Reference URI="/xl/printerSettings/printerSettings481.bin?ContentType=application/vnd.openxmlformats-officedocument.spreadsheetml.printerSettings">
        <DigestMethod Algorithm="http://www.w3.org/2001/04/xmlenc#sha256"/>
        <DigestValue>6HGumsjBk9X1CzCPpkG1pJTBdVyGv7gAJ+RWNO+yDTc=</DigestValue>
      </Reference>
      <Reference URI="/xl/printerSettings/printerSettings482.bin?ContentType=application/vnd.openxmlformats-officedocument.spreadsheetml.printerSettings">
        <DigestMethod Algorithm="http://www.w3.org/2001/04/xmlenc#sha256"/>
        <DigestValue>4sf+1AWluvbpxJKPd2Oye0vW/vjaIC4T1BxgDzXmoXg=</DigestValue>
      </Reference>
      <Reference URI="/xl/printerSettings/printerSettings483.bin?ContentType=application/vnd.openxmlformats-officedocument.spreadsheetml.printerSettings">
        <DigestMethod Algorithm="http://www.w3.org/2001/04/xmlenc#sha256"/>
        <DigestValue>6HGumsjBk9X1CzCPpkG1pJTBdVyGv7gAJ+RWNO+yDTc=</DigestValue>
      </Reference>
      <Reference URI="/xl/printerSettings/printerSettings484.bin?ContentType=application/vnd.openxmlformats-officedocument.spreadsheetml.printerSettings">
        <DigestMethod Algorithm="http://www.w3.org/2001/04/xmlenc#sha256"/>
        <DigestValue>6HGumsjBk9X1CzCPpkG1pJTBdVyGv7gAJ+RWNO+yDTc=</DigestValue>
      </Reference>
      <Reference URI="/xl/printerSettings/printerSettings485.bin?ContentType=application/vnd.openxmlformats-officedocument.spreadsheetml.printerSettings">
        <DigestMethod Algorithm="http://www.w3.org/2001/04/xmlenc#sha256"/>
        <DigestValue>4sf+1AWluvbpxJKPd2Oye0vW/vjaIC4T1BxgDzXmoXg=</DigestValue>
      </Reference>
      <Reference URI="/xl/printerSettings/printerSettings486.bin?ContentType=application/vnd.openxmlformats-officedocument.spreadsheetml.printerSettings">
        <DigestMethod Algorithm="http://www.w3.org/2001/04/xmlenc#sha256"/>
        <DigestValue>6HGumsjBk9X1CzCPpkG1pJTBdVyGv7gAJ+RWNO+yDTc=</DigestValue>
      </Reference>
      <Reference URI="/xl/printerSettings/printerSettings487.bin?ContentType=application/vnd.openxmlformats-officedocument.spreadsheetml.printerSettings">
        <DigestMethod Algorithm="http://www.w3.org/2001/04/xmlenc#sha256"/>
        <DigestValue>4sf+1AWluvbpxJKPd2Oye0vW/vjaIC4T1BxgDzXmoXg=</DigestValue>
      </Reference>
      <Reference URI="/xl/printerSettings/printerSettings488.bin?ContentType=application/vnd.openxmlformats-officedocument.spreadsheetml.printerSettings">
        <DigestMethod Algorithm="http://www.w3.org/2001/04/xmlenc#sha256"/>
        <DigestValue>1easXUpors9wW02Nqy5x8cLEF/3ZKBH0i2lLjO2Zsk8=</DigestValue>
      </Reference>
      <Reference URI="/xl/printerSettings/printerSettings489.bin?ContentType=application/vnd.openxmlformats-officedocument.spreadsheetml.printerSettings">
        <DigestMethod Algorithm="http://www.w3.org/2001/04/xmlenc#sha256"/>
        <DigestValue>4sf+1AWluvbpxJKPd2Oye0vW/vjaIC4T1BxgDzXmoXg=</DigestValue>
      </Reference>
      <Reference URI="/xl/printerSettings/printerSettings49.bin?ContentType=application/vnd.openxmlformats-officedocument.spreadsheetml.printerSettings">
        <DigestMethod Algorithm="http://www.w3.org/2001/04/xmlenc#sha256"/>
        <DigestValue>4sf+1AWluvbpxJKPd2Oye0vW/vjaIC4T1BxgDzXmoXg=</DigestValue>
      </Reference>
      <Reference URI="/xl/printerSettings/printerSettings490.bin?ContentType=application/vnd.openxmlformats-officedocument.spreadsheetml.printerSettings">
        <DigestMethod Algorithm="http://www.w3.org/2001/04/xmlenc#sha256"/>
        <DigestValue>AOaDuHtsifCB+3mFVZaFSjZ2jbySMm3+Pey0DhdCrvo=</DigestValue>
      </Reference>
      <Reference URI="/xl/printerSettings/printerSettings491.bin?ContentType=application/vnd.openxmlformats-officedocument.spreadsheetml.printerSettings">
        <DigestMethod Algorithm="http://www.w3.org/2001/04/xmlenc#sha256"/>
        <DigestValue>AOaDuHtsifCB+3mFVZaFSjZ2jbySMm3+Pey0DhdCrvo=</DigestValue>
      </Reference>
      <Reference URI="/xl/printerSettings/printerSettings492.bin?ContentType=application/vnd.openxmlformats-officedocument.spreadsheetml.printerSettings">
        <DigestMethod Algorithm="http://www.w3.org/2001/04/xmlenc#sha256"/>
        <DigestValue>4sf+1AWluvbpxJKPd2Oye0vW/vjaIC4T1BxgDzXmoXg=</DigestValue>
      </Reference>
      <Reference URI="/xl/printerSettings/printerSettings493.bin?ContentType=application/vnd.openxmlformats-officedocument.spreadsheetml.printerSettings">
        <DigestMethod Algorithm="http://www.w3.org/2001/04/xmlenc#sha256"/>
        <DigestValue>4sf+1AWluvbpxJKPd2Oye0vW/vjaIC4T1BxgDzXmoXg=</DigestValue>
      </Reference>
      <Reference URI="/xl/printerSettings/printerSettings494.bin?ContentType=application/vnd.openxmlformats-officedocument.spreadsheetml.printerSettings">
        <DigestMethod Algorithm="http://www.w3.org/2001/04/xmlenc#sha256"/>
        <DigestValue>4sf+1AWluvbpxJKPd2Oye0vW/vjaIC4T1BxgDzXmoXg=</DigestValue>
      </Reference>
      <Reference URI="/xl/printerSettings/printerSettings495.bin?ContentType=application/vnd.openxmlformats-officedocument.spreadsheetml.printerSettings">
        <DigestMethod Algorithm="http://www.w3.org/2001/04/xmlenc#sha256"/>
        <DigestValue>olVzO14YzbBV9lyv2+iYJUax50tLLM5nhgg3hHHh9hE=</DigestValue>
      </Reference>
      <Reference URI="/xl/printerSettings/printerSettings496.bin?ContentType=application/vnd.openxmlformats-officedocument.spreadsheetml.printerSettings">
        <DigestMethod Algorithm="http://www.w3.org/2001/04/xmlenc#sha256"/>
        <DigestValue>4sf+1AWluvbpxJKPd2Oye0vW/vjaIC4T1BxgDzXmoXg=</DigestValue>
      </Reference>
      <Reference URI="/xl/printerSettings/printerSettings497.bin?ContentType=application/vnd.openxmlformats-officedocument.spreadsheetml.printerSettings">
        <DigestMethod Algorithm="http://www.w3.org/2001/04/xmlenc#sha256"/>
        <DigestValue>AOaDuHtsifCB+3mFVZaFSjZ2jbySMm3+Pey0DhdCrvo=</DigestValue>
      </Reference>
      <Reference URI="/xl/printerSettings/printerSettings498.bin?ContentType=application/vnd.openxmlformats-officedocument.spreadsheetml.printerSettings">
        <DigestMethod Algorithm="http://www.w3.org/2001/04/xmlenc#sha256"/>
        <DigestValue>4sf+1AWluvbpxJKPd2Oye0vW/vjaIC4T1BxgDzXmoXg=</DigestValue>
      </Reference>
      <Reference URI="/xl/printerSettings/printerSettings499.bin?ContentType=application/vnd.openxmlformats-officedocument.spreadsheetml.printerSettings">
        <DigestMethod Algorithm="http://www.w3.org/2001/04/xmlenc#sha256"/>
        <DigestValue>1easXUpors9wW02Nqy5x8cLEF/3ZKBH0i2lLjO2Zsk8=</DigestValue>
      </Reference>
      <Reference URI="/xl/printerSettings/printerSettings5.bin?ContentType=application/vnd.openxmlformats-officedocument.spreadsheetml.printerSettings">
        <DigestMethod Algorithm="http://www.w3.org/2001/04/xmlenc#sha256"/>
        <DigestValue>1easXUpors9wW02Nqy5x8cLEF/3ZKBH0i2lLjO2Zsk8=</DigestValue>
      </Reference>
      <Reference URI="/xl/printerSettings/printerSettings50.bin?ContentType=application/vnd.openxmlformats-officedocument.spreadsheetml.printerSettings">
        <DigestMethod Algorithm="http://www.w3.org/2001/04/xmlenc#sha256"/>
        <DigestValue>AOaDuHtsifCB+3mFVZaFSjZ2jbySMm3+Pey0DhdCrvo=</DigestValue>
      </Reference>
      <Reference URI="/xl/printerSettings/printerSettings500.bin?ContentType=application/vnd.openxmlformats-officedocument.spreadsheetml.printerSettings">
        <DigestMethod Algorithm="http://www.w3.org/2001/04/xmlenc#sha256"/>
        <DigestValue>1easXUpors9wW02Nqy5x8cLEF/3ZKBH0i2lLjO2Zsk8=</DigestValue>
      </Reference>
      <Reference URI="/xl/printerSettings/printerSettings501.bin?ContentType=application/vnd.openxmlformats-officedocument.spreadsheetml.printerSettings">
        <DigestMethod Algorithm="http://www.w3.org/2001/04/xmlenc#sha256"/>
        <DigestValue>4sf+1AWluvbpxJKPd2Oye0vW/vjaIC4T1BxgDzXmoXg=</DigestValue>
      </Reference>
      <Reference URI="/xl/printerSettings/printerSettings502.bin?ContentType=application/vnd.openxmlformats-officedocument.spreadsheetml.printerSettings">
        <DigestMethod Algorithm="http://www.w3.org/2001/04/xmlenc#sha256"/>
        <DigestValue>4sf+1AWluvbpxJKPd2Oye0vW/vjaIC4T1BxgDzXmoXg=</DigestValue>
      </Reference>
      <Reference URI="/xl/printerSettings/printerSettings503.bin?ContentType=application/vnd.openxmlformats-officedocument.spreadsheetml.printerSettings">
        <DigestMethod Algorithm="http://www.w3.org/2001/04/xmlenc#sha256"/>
        <DigestValue>4sf+1AWluvbpxJKPd2Oye0vW/vjaIC4T1BxgDzXmoXg=</DigestValue>
      </Reference>
      <Reference URI="/xl/printerSettings/printerSettings504.bin?ContentType=application/vnd.openxmlformats-officedocument.spreadsheetml.printerSettings">
        <DigestMethod Algorithm="http://www.w3.org/2001/04/xmlenc#sha256"/>
        <DigestValue>+n5QTe6/grUf3JPx5J0xBRGlKRI8XimZKbgxCQVlTOM=</DigestValue>
      </Reference>
      <Reference URI="/xl/printerSettings/printerSettings505.bin?ContentType=application/vnd.openxmlformats-officedocument.spreadsheetml.printerSettings">
        <DigestMethod Algorithm="http://www.w3.org/2001/04/xmlenc#sha256"/>
        <DigestValue>4sf+1AWluvbpxJKPd2Oye0vW/vjaIC4T1BxgDzXmoXg=</DigestValue>
      </Reference>
      <Reference URI="/xl/printerSettings/printerSettings506.bin?ContentType=application/vnd.openxmlformats-officedocument.spreadsheetml.printerSettings">
        <DigestMethod Algorithm="http://www.w3.org/2001/04/xmlenc#sha256"/>
        <DigestValue>olVzO14YzbBV9lyv2+iYJUax50tLLM5nhgg3hHHh9hE=</DigestValue>
      </Reference>
      <Reference URI="/xl/printerSettings/printerSettings507.bin?ContentType=application/vnd.openxmlformats-officedocument.spreadsheetml.printerSettings">
        <DigestMethod Algorithm="http://www.w3.org/2001/04/xmlenc#sha256"/>
        <DigestValue>4sf+1AWluvbpxJKPd2Oye0vW/vjaIC4T1BxgDzXmoXg=</DigestValue>
      </Reference>
      <Reference URI="/xl/printerSettings/printerSettings508.bin?ContentType=application/vnd.openxmlformats-officedocument.spreadsheetml.printerSettings">
        <DigestMethod Algorithm="http://www.w3.org/2001/04/xmlenc#sha256"/>
        <DigestValue>1easXUpors9wW02Nqy5x8cLEF/3ZKBH0i2lLjO2Zsk8=</DigestValue>
      </Reference>
      <Reference URI="/xl/printerSettings/printerSettings509.bin?ContentType=application/vnd.openxmlformats-officedocument.spreadsheetml.printerSettings">
        <DigestMethod Algorithm="http://www.w3.org/2001/04/xmlenc#sha256"/>
        <DigestValue>4sf+1AWluvbpxJKPd2Oye0vW/vjaIC4T1BxgDzXmoXg=</DigestValue>
      </Reference>
      <Reference URI="/xl/printerSettings/printerSettings51.bin?ContentType=application/vnd.openxmlformats-officedocument.spreadsheetml.printerSettings">
        <DigestMethod Algorithm="http://www.w3.org/2001/04/xmlenc#sha256"/>
        <DigestValue>4sf+1AWluvbpxJKPd2Oye0vW/vjaIC4T1BxgDzXmoXg=</DigestValue>
      </Reference>
      <Reference URI="/xl/printerSettings/printerSettings510.bin?ContentType=application/vnd.openxmlformats-officedocument.spreadsheetml.printerSettings">
        <DigestMethod Algorithm="http://www.w3.org/2001/04/xmlenc#sha256"/>
        <DigestValue>1easXUpors9wW02Nqy5x8cLEF/3ZKBH0i2lLjO2Zsk8=</DigestValue>
      </Reference>
      <Reference URI="/xl/printerSettings/printerSettings511.bin?ContentType=application/vnd.openxmlformats-officedocument.spreadsheetml.printerSettings">
        <DigestMethod Algorithm="http://www.w3.org/2001/04/xmlenc#sha256"/>
        <DigestValue>4sf+1AWluvbpxJKPd2Oye0vW/vjaIC4T1BxgDzXmoXg=</DigestValue>
      </Reference>
      <Reference URI="/xl/printerSettings/printerSettings512.bin?ContentType=application/vnd.openxmlformats-officedocument.spreadsheetml.printerSettings">
        <DigestMethod Algorithm="http://www.w3.org/2001/04/xmlenc#sha256"/>
        <DigestValue>AOaDuHtsifCB+3mFVZaFSjZ2jbySMm3+Pey0DhdCrvo=</DigestValue>
      </Reference>
      <Reference URI="/xl/printerSettings/printerSettings513.bin?ContentType=application/vnd.openxmlformats-officedocument.spreadsheetml.printerSettings">
        <DigestMethod Algorithm="http://www.w3.org/2001/04/xmlenc#sha256"/>
        <DigestValue>AOaDuHtsifCB+3mFVZaFSjZ2jbySMm3+Pey0DhdCrvo=</DigestValue>
      </Reference>
      <Reference URI="/xl/printerSettings/printerSettings514.bin?ContentType=application/vnd.openxmlformats-officedocument.spreadsheetml.printerSettings">
        <DigestMethod Algorithm="http://www.w3.org/2001/04/xmlenc#sha256"/>
        <DigestValue>4sf+1AWluvbpxJKPd2Oye0vW/vjaIC4T1BxgDzXmoXg=</DigestValue>
      </Reference>
      <Reference URI="/xl/printerSettings/printerSettings515.bin?ContentType=application/vnd.openxmlformats-officedocument.spreadsheetml.printerSettings">
        <DigestMethod Algorithm="http://www.w3.org/2001/04/xmlenc#sha256"/>
        <DigestValue>olVzO14YzbBV9lyv2+iYJUax50tLLM5nhgg3hHHh9hE=</DigestValue>
      </Reference>
      <Reference URI="/xl/printerSettings/printerSettings516.bin?ContentType=application/vnd.openxmlformats-officedocument.spreadsheetml.printerSettings">
        <DigestMethod Algorithm="http://www.w3.org/2001/04/xmlenc#sha256"/>
        <DigestValue>olVzO14YzbBV9lyv2+iYJUax50tLLM5nhgg3hHHh9hE=</DigestValue>
      </Reference>
      <Reference URI="/xl/printerSettings/printerSettings517.bin?ContentType=application/vnd.openxmlformats-officedocument.spreadsheetml.printerSettings">
        <DigestMethod Algorithm="http://www.w3.org/2001/04/xmlenc#sha256"/>
        <DigestValue>8GxkY5aNhNEnoEVYHUJIUahyjoG+SZPiNovYigm2zjw=</DigestValue>
      </Reference>
      <Reference URI="/xl/printerSettings/printerSettings518.bin?ContentType=application/vnd.openxmlformats-officedocument.spreadsheetml.printerSettings">
        <DigestMethod Algorithm="http://www.w3.org/2001/04/xmlenc#sha256"/>
        <DigestValue>4sf+1AWluvbpxJKPd2Oye0vW/vjaIC4T1BxgDzXmoXg=</DigestValue>
      </Reference>
      <Reference URI="/xl/printerSettings/printerSettings519.bin?ContentType=application/vnd.openxmlformats-officedocument.spreadsheetml.printerSettings">
        <DigestMethod Algorithm="http://www.w3.org/2001/04/xmlenc#sha256"/>
        <DigestValue>AOaDuHtsifCB+3mFVZaFSjZ2jbySMm3+Pey0DhdCrvo=</DigestValue>
      </Reference>
      <Reference URI="/xl/printerSettings/printerSettings52.bin?ContentType=application/vnd.openxmlformats-officedocument.spreadsheetml.printerSettings">
        <DigestMethod Algorithm="http://www.w3.org/2001/04/xmlenc#sha256"/>
        <DigestValue>1easXUpors9wW02Nqy5x8cLEF/3ZKBH0i2lLjO2Zsk8=</DigestValue>
      </Reference>
      <Reference URI="/xl/printerSettings/printerSettings520.bin?ContentType=application/vnd.openxmlformats-officedocument.spreadsheetml.printerSettings">
        <DigestMethod Algorithm="http://www.w3.org/2001/04/xmlenc#sha256"/>
        <DigestValue>4sf+1AWluvbpxJKPd2Oye0vW/vjaIC4T1BxgDzXmoXg=</DigestValue>
      </Reference>
      <Reference URI="/xl/printerSettings/printerSettings521.bin?ContentType=application/vnd.openxmlformats-officedocument.spreadsheetml.printerSettings">
        <DigestMethod Algorithm="http://www.w3.org/2001/04/xmlenc#sha256"/>
        <DigestValue>1easXUpors9wW02Nqy5x8cLEF/3ZKBH0i2lLjO2Zsk8=</DigestValue>
      </Reference>
      <Reference URI="/xl/printerSettings/printerSettings522.bin?ContentType=application/vnd.openxmlformats-officedocument.spreadsheetml.printerSettings">
        <DigestMethod Algorithm="http://www.w3.org/2001/04/xmlenc#sha256"/>
        <DigestValue>1easXUpors9wW02Nqy5x8cLEF/3ZKBH0i2lLjO2Zsk8=</DigestValue>
      </Reference>
      <Reference URI="/xl/printerSettings/printerSettings523.bin?ContentType=application/vnd.openxmlformats-officedocument.spreadsheetml.printerSettings">
        <DigestMethod Algorithm="http://www.w3.org/2001/04/xmlenc#sha256"/>
        <DigestValue>4sf+1AWluvbpxJKPd2Oye0vW/vjaIC4T1BxgDzXmoXg=</DigestValue>
      </Reference>
      <Reference URI="/xl/printerSettings/printerSettings524.bin?ContentType=application/vnd.openxmlformats-officedocument.spreadsheetml.printerSettings">
        <DigestMethod Algorithm="http://www.w3.org/2001/04/xmlenc#sha256"/>
        <DigestValue>4sf+1AWluvbpxJKPd2Oye0vW/vjaIC4T1BxgDzXmoXg=</DigestValue>
      </Reference>
      <Reference URI="/xl/printerSettings/printerSettings525.bin?ContentType=application/vnd.openxmlformats-officedocument.spreadsheetml.printerSettings">
        <DigestMethod Algorithm="http://www.w3.org/2001/04/xmlenc#sha256"/>
        <DigestValue>4sf+1AWluvbpxJKPd2Oye0vW/vjaIC4T1BxgDzXmoXg=</DigestValue>
      </Reference>
      <Reference URI="/xl/printerSettings/printerSettings526.bin?ContentType=application/vnd.openxmlformats-officedocument.spreadsheetml.printerSettings">
        <DigestMethod Algorithm="http://www.w3.org/2001/04/xmlenc#sha256"/>
        <DigestValue>4sf+1AWluvbpxJKPd2Oye0vW/vjaIC4T1BxgDzXmoXg=</DigestValue>
      </Reference>
      <Reference URI="/xl/printerSettings/printerSettings527.bin?ContentType=application/vnd.openxmlformats-officedocument.spreadsheetml.printerSettings">
        <DigestMethod Algorithm="http://www.w3.org/2001/04/xmlenc#sha256"/>
        <DigestValue>4sf+1AWluvbpxJKPd2Oye0vW/vjaIC4T1BxgDzXmoXg=</DigestValue>
      </Reference>
      <Reference URI="/xl/printerSettings/printerSettings528.bin?ContentType=application/vnd.openxmlformats-officedocument.spreadsheetml.printerSettings">
        <DigestMethod Algorithm="http://www.w3.org/2001/04/xmlenc#sha256"/>
        <DigestValue>1easXUpors9wW02Nqy5x8cLEF/3ZKBH0i2lLjO2Zsk8=</DigestValue>
      </Reference>
      <Reference URI="/xl/printerSettings/printerSettings529.bin?ContentType=application/vnd.openxmlformats-officedocument.spreadsheetml.printerSettings">
        <DigestMethod Algorithm="http://www.w3.org/2001/04/xmlenc#sha256"/>
        <DigestValue>4sf+1AWluvbpxJKPd2Oye0vW/vjaIC4T1BxgDzXmoXg=</DigestValue>
      </Reference>
      <Reference URI="/xl/printerSettings/printerSettings53.bin?ContentType=application/vnd.openxmlformats-officedocument.spreadsheetml.printerSettings">
        <DigestMethod Algorithm="http://www.w3.org/2001/04/xmlenc#sha256"/>
        <DigestValue>6HGumsjBk9X1CzCPpkG1pJTBdVyGv7gAJ+RWNO+yDTc=</DigestValue>
      </Reference>
      <Reference URI="/xl/printerSettings/printerSettings530.bin?ContentType=application/vnd.openxmlformats-officedocument.spreadsheetml.printerSettings">
        <DigestMethod Algorithm="http://www.w3.org/2001/04/xmlenc#sha256"/>
        <DigestValue>1easXUpors9wW02Nqy5x8cLEF/3ZKBH0i2lLjO2Zsk8=</DigestValue>
      </Reference>
      <Reference URI="/xl/printerSettings/printerSettings531.bin?ContentType=application/vnd.openxmlformats-officedocument.spreadsheetml.printerSettings">
        <DigestMethod Algorithm="http://www.w3.org/2001/04/xmlenc#sha256"/>
        <DigestValue>4sf+1AWluvbpxJKPd2Oye0vW/vjaIC4T1BxgDzXmoXg=</DigestValue>
      </Reference>
      <Reference URI="/xl/printerSettings/printerSettings532.bin?ContentType=application/vnd.openxmlformats-officedocument.spreadsheetml.printerSettings">
        <DigestMethod Algorithm="http://www.w3.org/2001/04/xmlenc#sha256"/>
        <DigestValue>AOaDuHtsifCB+3mFVZaFSjZ2jbySMm3+Pey0DhdCrvo=</DigestValue>
      </Reference>
      <Reference URI="/xl/printerSettings/printerSettings533.bin?ContentType=application/vnd.openxmlformats-officedocument.spreadsheetml.printerSettings">
        <DigestMethod Algorithm="http://www.w3.org/2001/04/xmlenc#sha256"/>
        <DigestValue>AOaDuHtsifCB+3mFVZaFSjZ2jbySMm3+Pey0DhdCrvo=</DigestValue>
      </Reference>
      <Reference URI="/xl/printerSettings/printerSettings534.bin?ContentType=application/vnd.openxmlformats-officedocument.spreadsheetml.printerSettings">
        <DigestMethod Algorithm="http://www.w3.org/2001/04/xmlenc#sha256"/>
        <DigestValue>4sf+1AWluvbpxJKPd2Oye0vW/vjaIC4T1BxgDzXmoXg=</DigestValue>
      </Reference>
      <Reference URI="/xl/printerSettings/printerSettings535.bin?ContentType=application/vnd.openxmlformats-officedocument.spreadsheetml.printerSettings">
        <DigestMethod Algorithm="http://www.w3.org/2001/04/xmlenc#sha256"/>
        <DigestValue>8GxkY5aNhNEnoEVYHUJIUahyjoG+SZPiNovYigm2zjw=</DigestValue>
      </Reference>
      <Reference URI="/xl/printerSettings/printerSettings536.bin?ContentType=application/vnd.openxmlformats-officedocument.spreadsheetml.printerSettings">
        <DigestMethod Algorithm="http://www.w3.org/2001/04/xmlenc#sha256"/>
        <DigestValue>8GxkY5aNhNEnoEVYHUJIUahyjoG+SZPiNovYigm2zjw=</DigestValue>
      </Reference>
      <Reference URI="/xl/printerSettings/printerSettings537.bin?ContentType=application/vnd.openxmlformats-officedocument.spreadsheetml.printerSettings">
        <DigestMethod Algorithm="http://www.w3.org/2001/04/xmlenc#sha256"/>
        <DigestValue>4sf+1AWluvbpxJKPd2Oye0vW/vjaIC4T1BxgDzXmoXg=</DigestValue>
      </Reference>
      <Reference URI="/xl/printerSettings/printerSettings538.bin?ContentType=application/vnd.openxmlformats-officedocument.spreadsheetml.printerSettings">
        <DigestMethod Algorithm="http://www.w3.org/2001/04/xmlenc#sha256"/>
        <DigestValue>AOaDuHtsifCB+3mFVZaFSjZ2jbySMm3+Pey0DhdCrvo=</DigestValue>
      </Reference>
      <Reference URI="/xl/printerSettings/printerSettings539.bin?ContentType=application/vnd.openxmlformats-officedocument.spreadsheetml.printerSettings">
        <DigestMethod Algorithm="http://www.w3.org/2001/04/xmlenc#sha256"/>
        <DigestValue>4sf+1AWluvbpxJKPd2Oye0vW/vjaIC4T1BxgDzXmoXg=</DigestValue>
      </Reference>
      <Reference URI="/xl/printerSettings/printerSettings54.bin?ContentType=application/vnd.openxmlformats-officedocument.spreadsheetml.printerSettings">
        <DigestMethod Algorithm="http://www.w3.org/2001/04/xmlenc#sha256"/>
        <DigestValue>4sf+1AWluvbpxJKPd2Oye0vW/vjaIC4T1BxgDzXmoXg=</DigestValue>
      </Reference>
      <Reference URI="/xl/printerSettings/printerSettings540.bin?ContentType=application/vnd.openxmlformats-officedocument.spreadsheetml.printerSettings">
        <DigestMethod Algorithm="http://www.w3.org/2001/04/xmlenc#sha256"/>
        <DigestValue>1easXUpors9wW02Nqy5x8cLEF/3ZKBH0i2lLjO2Zsk8=</DigestValue>
      </Reference>
      <Reference URI="/xl/printerSettings/printerSettings541.bin?ContentType=application/vnd.openxmlformats-officedocument.spreadsheetml.printerSettings">
        <DigestMethod Algorithm="http://www.w3.org/2001/04/xmlenc#sha256"/>
        <DigestValue>1easXUpors9wW02Nqy5x8cLEF/3ZKBH0i2lLjO2Zsk8=</DigestValue>
      </Reference>
      <Reference URI="/xl/printerSettings/printerSettings542.bin?ContentType=application/vnd.openxmlformats-officedocument.spreadsheetml.printerSettings">
        <DigestMethod Algorithm="http://www.w3.org/2001/04/xmlenc#sha256"/>
        <DigestValue>4sf+1AWluvbpxJKPd2Oye0vW/vjaIC4T1BxgDzXmoXg=</DigestValue>
      </Reference>
      <Reference URI="/xl/printerSettings/printerSettings543.bin?ContentType=application/vnd.openxmlformats-officedocument.spreadsheetml.printerSettings">
        <DigestMethod Algorithm="http://www.w3.org/2001/04/xmlenc#sha256"/>
        <DigestValue>4sf+1AWluvbpxJKPd2Oye0vW/vjaIC4T1BxgDzXmoXg=</DigestValue>
      </Reference>
      <Reference URI="/xl/printerSettings/printerSettings544.bin?ContentType=application/vnd.openxmlformats-officedocument.spreadsheetml.printerSettings">
        <DigestMethod Algorithm="http://www.w3.org/2001/04/xmlenc#sha256"/>
        <DigestValue>4sf+1AWluvbpxJKPd2Oye0vW/vjaIC4T1BxgDzXmoXg=</DigestValue>
      </Reference>
      <Reference URI="/xl/printerSettings/printerSettings545.bin?ContentType=application/vnd.openxmlformats-officedocument.spreadsheetml.printerSettings">
        <DigestMethod Algorithm="http://www.w3.org/2001/04/xmlenc#sha256"/>
        <DigestValue>4sf+1AWluvbpxJKPd2Oye0vW/vjaIC4T1BxgDzXmoXg=</DigestValue>
      </Reference>
      <Reference URI="/xl/printerSettings/printerSettings546.bin?ContentType=application/vnd.openxmlformats-officedocument.spreadsheetml.printerSettings">
        <DigestMethod Algorithm="http://www.w3.org/2001/04/xmlenc#sha256"/>
        <DigestValue>4sf+1AWluvbpxJKPd2Oye0vW/vjaIC4T1BxgDzXmoXg=</DigestValue>
      </Reference>
      <Reference URI="/xl/printerSettings/printerSettings547.bin?ContentType=application/vnd.openxmlformats-officedocument.spreadsheetml.printerSettings">
        <DigestMethod Algorithm="http://www.w3.org/2001/04/xmlenc#sha256"/>
        <DigestValue>1easXUpors9wW02Nqy5x8cLEF/3ZKBH0i2lLjO2Zsk8=</DigestValue>
      </Reference>
      <Reference URI="/xl/printerSettings/printerSettings548.bin?ContentType=application/vnd.openxmlformats-officedocument.spreadsheetml.printerSettings">
        <DigestMethod Algorithm="http://www.w3.org/2001/04/xmlenc#sha256"/>
        <DigestValue>4sf+1AWluvbpxJKPd2Oye0vW/vjaIC4T1BxgDzXmoXg=</DigestValue>
      </Reference>
      <Reference URI="/xl/printerSettings/printerSettings549.bin?ContentType=application/vnd.openxmlformats-officedocument.spreadsheetml.printerSettings">
        <DigestMethod Algorithm="http://www.w3.org/2001/04/xmlenc#sha256"/>
        <DigestValue>1easXUpors9wW02Nqy5x8cLEF/3ZKBH0i2lLjO2Zsk8=</DigestValue>
      </Reference>
      <Reference URI="/xl/printerSettings/printerSettings55.bin?ContentType=application/vnd.openxmlformats-officedocument.spreadsheetml.printerSettings">
        <DigestMethod Algorithm="http://www.w3.org/2001/04/xmlenc#sha256"/>
        <DigestValue>4sf+1AWluvbpxJKPd2Oye0vW/vjaIC4T1BxgDzXmoXg=</DigestValue>
      </Reference>
      <Reference URI="/xl/printerSettings/printerSettings550.bin?ContentType=application/vnd.openxmlformats-officedocument.spreadsheetml.printerSettings">
        <DigestMethod Algorithm="http://www.w3.org/2001/04/xmlenc#sha256"/>
        <DigestValue>4sf+1AWluvbpxJKPd2Oye0vW/vjaIC4T1BxgDzXmoXg=</DigestValue>
      </Reference>
      <Reference URI="/xl/printerSettings/printerSettings551.bin?ContentType=application/vnd.openxmlformats-officedocument.spreadsheetml.printerSettings">
        <DigestMethod Algorithm="http://www.w3.org/2001/04/xmlenc#sha256"/>
        <DigestValue>AOaDuHtsifCB+3mFVZaFSjZ2jbySMm3+Pey0DhdCrvo=</DigestValue>
      </Reference>
      <Reference URI="/xl/printerSettings/printerSettings552.bin?ContentType=application/vnd.openxmlformats-officedocument.spreadsheetml.printerSettings">
        <DigestMethod Algorithm="http://www.w3.org/2001/04/xmlenc#sha256"/>
        <DigestValue>AOaDuHtsifCB+3mFVZaFSjZ2jbySMm3+Pey0DhdCrvo=</DigestValue>
      </Reference>
      <Reference URI="/xl/printerSettings/printerSettings553.bin?ContentType=application/vnd.openxmlformats-officedocument.spreadsheetml.printerSettings">
        <DigestMethod Algorithm="http://www.w3.org/2001/04/xmlenc#sha256"/>
        <DigestValue>4sf+1AWluvbpxJKPd2Oye0vW/vjaIC4T1BxgDzXmoXg=</DigestValue>
      </Reference>
      <Reference URI="/xl/printerSettings/printerSettings554.bin?ContentType=application/vnd.openxmlformats-officedocument.spreadsheetml.printerSettings">
        <DigestMethod Algorithm="http://www.w3.org/2001/04/xmlenc#sha256"/>
        <DigestValue>4sf+1AWluvbpxJKPd2Oye0vW/vjaIC4T1BxgDzXmoXg=</DigestValue>
      </Reference>
      <Reference URI="/xl/printerSettings/printerSettings555.bin?ContentType=application/vnd.openxmlformats-officedocument.spreadsheetml.printerSettings">
        <DigestMethod Algorithm="http://www.w3.org/2001/04/xmlenc#sha256"/>
        <DigestValue>4sf+1AWluvbpxJKPd2Oye0vW/vjaIC4T1BxgDzXmoXg=</DigestValue>
      </Reference>
      <Reference URI="/xl/printerSettings/printerSettings556.bin?ContentType=application/vnd.openxmlformats-officedocument.spreadsheetml.printerSettings">
        <DigestMethod Algorithm="http://www.w3.org/2001/04/xmlenc#sha256"/>
        <DigestValue>AOaDuHtsifCB+3mFVZaFSjZ2jbySMm3+Pey0DhdCrvo=</DigestValue>
      </Reference>
      <Reference URI="/xl/printerSettings/printerSettings557.bin?ContentType=application/vnd.openxmlformats-officedocument.spreadsheetml.printerSettings">
        <DigestMethod Algorithm="http://www.w3.org/2001/04/xmlenc#sha256"/>
        <DigestValue>4sf+1AWluvbpxJKPd2Oye0vW/vjaIC4T1BxgDzXmoXg=</DigestValue>
      </Reference>
      <Reference URI="/xl/printerSettings/printerSettings558.bin?ContentType=application/vnd.openxmlformats-officedocument.spreadsheetml.printerSettings">
        <DigestMethod Algorithm="http://www.w3.org/2001/04/xmlenc#sha256"/>
        <DigestValue>1easXUpors9wW02Nqy5x8cLEF/3ZKBH0i2lLjO2Zsk8=</DigestValue>
      </Reference>
      <Reference URI="/xl/printerSettings/printerSettings559.bin?ContentType=application/vnd.openxmlformats-officedocument.spreadsheetml.printerSettings">
        <DigestMethod Algorithm="http://www.w3.org/2001/04/xmlenc#sha256"/>
        <DigestValue>4sf+1AWluvbpxJKPd2Oye0vW/vjaIC4T1BxgDzXmoXg=</DigestValue>
      </Reference>
      <Reference URI="/xl/printerSettings/printerSettings56.bin?ContentType=application/vnd.openxmlformats-officedocument.spreadsheetml.printerSettings">
        <DigestMethod Algorithm="http://www.w3.org/2001/04/xmlenc#sha256"/>
        <DigestValue>6HGumsjBk9X1CzCPpkG1pJTBdVyGv7gAJ+RWNO+yDTc=</DigestValue>
      </Reference>
      <Reference URI="/xl/printerSettings/printerSettings560.bin?ContentType=application/vnd.openxmlformats-officedocument.spreadsheetml.printerSettings">
        <DigestMethod Algorithm="http://www.w3.org/2001/04/xmlenc#sha256"/>
        <DigestValue>4sf+1AWluvbpxJKPd2Oye0vW/vjaIC4T1BxgDzXmoXg=</DigestValue>
      </Reference>
      <Reference URI="/xl/printerSettings/printerSettings561.bin?ContentType=application/vnd.openxmlformats-officedocument.spreadsheetml.printerSettings">
        <DigestMethod Algorithm="http://www.w3.org/2001/04/xmlenc#sha256"/>
        <DigestValue>BsIAjKOA+fRd+S8nF8NlmZ2fAwRQrX2fbojeS8s8IHY=</DigestValue>
      </Reference>
      <Reference URI="/xl/printerSettings/printerSettings562.bin?ContentType=application/vnd.openxmlformats-officedocument.spreadsheetml.printerSettings">
        <DigestMethod Algorithm="http://www.w3.org/2001/04/xmlenc#sha256"/>
        <DigestValue>+n5QTe6/grUf3JPx5J0xBRGlKRI8XimZKbgxCQVlTOM=</DigestValue>
      </Reference>
      <Reference URI="/xl/printerSettings/printerSettings563.bin?ContentType=application/vnd.openxmlformats-officedocument.spreadsheetml.printerSettings">
        <DigestMethod Algorithm="http://www.w3.org/2001/04/xmlenc#sha256"/>
        <DigestValue>+qz51KCQnZTjgrS1g4SKzjcASC9Lf3Y9XDV+3r0gQiE=</DigestValue>
      </Reference>
      <Reference URI="/xl/printerSettings/printerSettings564.bin?ContentType=application/vnd.openxmlformats-officedocument.spreadsheetml.printerSettings">
        <DigestMethod Algorithm="http://www.w3.org/2001/04/xmlenc#sha256"/>
        <DigestValue>4sf+1AWluvbpxJKPd2Oye0vW/vjaIC4T1BxgDzXmoXg=</DigestValue>
      </Reference>
      <Reference URI="/xl/printerSettings/printerSettings565.bin?ContentType=application/vnd.openxmlformats-officedocument.spreadsheetml.printerSettings">
        <DigestMethod Algorithm="http://www.w3.org/2001/04/xmlenc#sha256"/>
        <DigestValue>BsIAjKOA+fRd+S8nF8NlmZ2fAwRQrX2fbojeS8s8IHY=</DigestValue>
      </Reference>
      <Reference URI="/xl/printerSettings/printerSettings566.bin?ContentType=application/vnd.openxmlformats-officedocument.spreadsheetml.printerSettings">
        <DigestMethod Algorithm="http://www.w3.org/2001/04/xmlenc#sha256"/>
        <DigestValue>4sf+1AWluvbpxJKPd2Oye0vW/vjaIC4T1BxgDzXmoXg=</DigestValue>
      </Reference>
      <Reference URI="/xl/printerSettings/printerSettings567.bin?ContentType=application/vnd.openxmlformats-officedocument.spreadsheetml.printerSettings">
        <DigestMethod Algorithm="http://www.w3.org/2001/04/xmlenc#sha256"/>
        <DigestValue>4sf+1AWluvbpxJKPd2Oye0vW/vjaIC4T1BxgDzXmoXg=</DigestValue>
      </Reference>
      <Reference URI="/xl/printerSettings/printerSettings568.bin?ContentType=application/vnd.openxmlformats-officedocument.spreadsheetml.printerSettings">
        <DigestMethod Algorithm="http://www.w3.org/2001/04/xmlenc#sha256"/>
        <DigestValue>1easXUpors9wW02Nqy5x8cLEF/3ZKBH0i2lLjO2Zsk8=</DigestValue>
      </Reference>
      <Reference URI="/xl/printerSettings/printerSettings569.bin?ContentType=application/vnd.openxmlformats-officedocument.spreadsheetml.printerSettings">
        <DigestMethod Algorithm="http://www.w3.org/2001/04/xmlenc#sha256"/>
        <DigestValue>4sf+1AWluvbpxJKPd2Oye0vW/vjaIC4T1BxgDzXmoXg=</DigestValue>
      </Reference>
      <Reference URI="/xl/printerSettings/printerSettings57.bin?ContentType=application/vnd.openxmlformats-officedocument.spreadsheetml.printerSettings">
        <DigestMethod Algorithm="http://www.w3.org/2001/04/xmlenc#sha256"/>
        <DigestValue>+n5QTe6/grUf3JPx5J0xBRGlKRI8XimZKbgxCQVlTOM=</DigestValue>
      </Reference>
      <Reference URI="/xl/printerSettings/printerSettings570.bin?ContentType=application/vnd.openxmlformats-officedocument.spreadsheetml.printerSettings">
        <DigestMethod Algorithm="http://www.w3.org/2001/04/xmlenc#sha256"/>
        <DigestValue>AOaDuHtsifCB+3mFVZaFSjZ2jbySMm3+Pey0DhdCrvo=</DigestValue>
      </Reference>
      <Reference URI="/xl/printerSettings/printerSettings571.bin?ContentType=application/vnd.openxmlformats-officedocument.spreadsheetml.printerSettings">
        <DigestMethod Algorithm="http://www.w3.org/2001/04/xmlenc#sha256"/>
        <DigestValue>AOaDuHtsifCB+3mFVZaFSjZ2jbySMm3+Pey0DhdCrvo=</DigestValue>
      </Reference>
      <Reference URI="/xl/printerSettings/printerSettings572.bin?ContentType=application/vnd.openxmlformats-officedocument.spreadsheetml.printerSettings">
        <DigestMethod Algorithm="http://www.w3.org/2001/04/xmlenc#sha256"/>
        <DigestValue>4sf+1AWluvbpxJKPd2Oye0vW/vjaIC4T1BxgDzXmoXg=</DigestValue>
      </Reference>
      <Reference URI="/xl/printerSettings/printerSettings573.bin?ContentType=application/vnd.openxmlformats-officedocument.spreadsheetml.printerSettings">
        <DigestMethod Algorithm="http://www.w3.org/2001/04/xmlenc#sha256"/>
        <DigestValue>4sf+1AWluvbpxJKPd2Oye0vW/vjaIC4T1BxgDzXmoXg=</DigestValue>
      </Reference>
      <Reference URI="/xl/printerSettings/printerSettings574.bin?ContentType=application/vnd.openxmlformats-officedocument.spreadsheetml.printerSettings">
        <DigestMethod Algorithm="http://www.w3.org/2001/04/xmlenc#sha256"/>
        <DigestValue>4sf+1AWluvbpxJKPd2Oye0vW/vjaIC4T1BxgDzXmoXg=</DigestValue>
      </Reference>
      <Reference URI="/xl/printerSettings/printerSettings575.bin?ContentType=application/vnd.openxmlformats-officedocument.spreadsheetml.printerSettings">
        <DigestMethod Algorithm="http://www.w3.org/2001/04/xmlenc#sha256"/>
        <DigestValue>4sf+1AWluvbpxJKPd2Oye0vW/vjaIC4T1BxgDzXmoXg=</DigestValue>
      </Reference>
      <Reference URI="/xl/printerSettings/printerSettings576.bin?ContentType=application/vnd.openxmlformats-officedocument.spreadsheetml.printerSettings">
        <DigestMethod Algorithm="http://www.w3.org/2001/04/xmlenc#sha256"/>
        <DigestValue>4sf+1AWluvbpxJKPd2Oye0vW/vjaIC4T1BxgDzXmoXg=</DigestValue>
      </Reference>
      <Reference URI="/xl/printerSettings/printerSettings577.bin?ContentType=application/vnd.openxmlformats-officedocument.spreadsheetml.printerSettings">
        <DigestMethod Algorithm="http://www.w3.org/2001/04/xmlenc#sha256"/>
        <DigestValue>AOaDuHtsifCB+3mFVZaFSjZ2jbySMm3+Pey0DhdCrvo=</DigestValue>
      </Reference>
      <Reference URI="/xl/printerSettings/printerSettings578.bin?ContentType=application/vnd.openxmlformats-officedocument.spreadsheetml.printerSettings">
        <DigestMethod Algorithm="http://www.w3.org/2001/04/xmlenc#sha256"/>
        <DigestValue>4sf+1AWluvbpxJKPd2Oye0vW/vjaIC4T1BxgDzXmoXg=</DigestValue>
      </Reference>
      <Reference URI="/xl/printerSettings/printerSettings579.bin?ContentType=application/vnd.openxmlformats-officedocument.spreadsheetml.printerSettings">
        <DigestMethod Algorithm="http://www.w3.org/2001/04/xmlenc#sha256"/>
        <DigestValue>1easXUpors9wW02Nqy5x8cLEF/3ZKBH0i2lLjO2Zsk8=</DigestValue>
      </Reference>
      <Reference URI="/xl/printerSettings/printerSettings58.bin?ContentType=application/vnd.openxmlformats-officedocument.spreadsheetml.printerSettings">
        <DigestMethod Algorithm="http://www.w3.org/2001/04/xmlenc#sha256"/>
        <DigestValue>k5z4QFvXyp5vMq4FDANuvQxvNZ735cuotFRYxi91M4M=</DigestValue>
      </Reference>
      <Reference URI="/xl/printerSettings/printerSettings580.bin?ContentType=application/vnd.openxmlformats-officedocument.spreadsheetml.printerSettings">
        <DigestMethod Algorithm="http://www.w3.org/2001/04/xmlenc#sha256"/>
        <DigestValue>6HGumsjBk9X1CzCPpkG1pJTBdVyGv7gAJ+RWNO+yDTc=</DigestValue>
      </Reference>
      <Reference URI="/xl/printerSettings/printerSettings581.bin?ContentType=application/vnd.openxmlformats-officedocument.spreadsheetml.printerSettings">
        <DigestMethod Algorithm="http://www.w3.org/2001/04/xmlenc#sha256"/>
        <DigestValue>4sf+1AWluvbpxJKPd2Oye0vW/vjaIC4T1BxgDzXmoXg=</DigestValue>
      </Reference>
      <Reference URI="/xl/printerSettings/printerSettings582.bin?ContentType=application/vnd.openxmlformats-officedocument.spreadsheetml.printerSettings">
        <DigestMethod Algorithm="http://www.w3.org/2001/04/xmlenc#sha256"/>
        <DigestValue>4sf+1AWluvbpxJKPd2Oye0vW/vjaIC4T1BxgDzXmoXg=</DigestValue>
      </Reference>
      <Reference URI="/xl/printerSettings/printerSettings583.bin?ContentType=application/vnd.openxmlformats-officedocument.spreadsheetml.printerSettings">
        <DigestMethod Algorithm="http://www.w3.org/2001/04/xmlenc#sha256"/>
        <DigestValue>6HGumsjBk9X1CzCPpkG1pJTBdVyGv7gAJ+RWNO+yDTc=</DigestValue>
      </Reference>
      <Reference URI="/xl/printerSettings/printerSettings584.bin?ContentType=application/vnd.openxmlformats-officedocument.spreadsheetml.printerSettings">
        <DigestMethod Algorithm="http://www.w3.org/2001/04/xmlenc#sha256"/>
        <DigestValue>+n5QTe6/grUf3JPx5J0xBRGlKRI8XimZKbgxCQVlTOM=</DigestValue>
      </Reference>
      <Reference URI="/xl/printerSettings/printerSettings585.bin?ContentType=application/vnd.openxmlformats-officedocument.spreadsheetml.printerSettings">
        <DigestMethod Algorithm="http://www.w3.org/2001/04/xmlenc#sha256"/>
        <DigestValue>+qz51KCQnZTjgrS1g4SKzjcASC9Lf3Y9XDV+3r0gQiE=</DigestValue>
      </Reference>
      <Reference URI="/xl/printerSettings/printerSettings586.bin?ContentType=application/vnd.openxmlformats-officedocument.spreadsheetml.printerSettings">
        <DigestMethod Algorithm="http://www.w3.org/2001/04/xmlenc#sha256"/>
        <DigestValue>6HGumsjBk9X1CzCPpkG1pJTBdVyGv7gAJ+RWNO+yDTc=</DigestValue>
      </Reference>
      <Reference URI="/xl/printerSettings/printerSettings587.bin?ContentType=application/vnd.openxmlformats-officedocument.spreadsheetml.printerSettings">
        <DigestMethod Algorithm="http://www.w3.org/2001/04/xmlenc#sha256"/>
        <DigestValue>6HGumsjBk9X1CzCPpkG1pJTBdVyGv7gAJ+RWNO+yDTc=</DigestValue>
      </Reference>
      <Reference URI="/xl/printerSettings/printerSettings588.bin?ContentType=application/vnd.openxmlformats-officedocument.spreadsheetml.printerSettings">
        <DigestMethod Algorithm="http://www.w3.org/2001/04/xmlenc#sha256"/>
        <DigestValue>6HGumsjBk9X1CzCPpkG1pJTBdVyGv7gAJ+RWNO+yDTc=</DigestValue>
      </Reference>
      <Reference URI="/xl/printerSettings/printerSettings589.bin?ContentType=application/vnd.openxmlformats-officedocument.spreadsheetml.printerSettings">
        <DigestMethod Algorithm="http://www.w3.org/2001/04/xmlenc#sha256"/>
        <DigestValue>6HGumsjBk9X1CzCPpkG1pJTBdVyGv7gAJ+RWNO+yDTc=</DigestValue>
      </Reference>
      <Reference URI="/xl/printerSettings/printerSettings59.bin?ContentType=application/vnd.openxmlformats-officedocument.spreadsheetml.printerSettings">
        <DigestMethod Algorithm="http://www.w3.org/2001/04/xmlenc#sha256"/>
        <DigestValue>6HGumsjBk9X1CzCPpkG1pJTBdVyGv7gAJ+RWNO+yDTc=</DigestValue>
      </Reference>
      <Reference URI="/xl/printerSettings/printerSettings590.bin?ContentType=application/vnd.openxmlformats-officedocument.spreadsheetml.printerSettings">
        <DigestMethod Algorithm="http://www.w3.org/2001/04/xmlenc#sha256"/>
        <DigestValue>6HGumsjBk9X1CzCPpkG1pJTBdVyGv7gAJ+RWNO+yDTc=</DigestValue>
      </Reference>
      <Reference URI="/xl/printerSettings/printerSettings591.bin?ContentType=application/vnd.openxmlformats-officedocument.spreadsheetml.printerSettings">
        <DigestMethod Algorithm="http://www.w3.org/2001/04/xmlenc#sha256"/>
        <DigestValue>6HGumsjBk9X1CzCPpkG1pJTBdVyGv7gAJ+RWNO+yDTc=</DigestValue>
      </Reference>
      <Reference URI="/xl/printerSettings/printerSettings592.bin?ContentType=application/vnd.openxmlformats-officedocument.spreadsheetml.printerSettings">
        <DigestMethod Algorithm="http://www.w3.org/2001/04/xmlenc#sha256"/>
        <DigestValue>6HGumsjBk9X1CzCPpkG1pJTBdVyGv7gAJ+RWNO+yDTc=</DigestValue>
      </Reference>
      <Reference URI="/xl/printerSettings/printerSettings593.bin?ContentType=application/vnd.openxmlformats-officedocument.spreadsheetml.printerSettings">
        <DigestMethod Algorithm="http://www.w3.org/2001/04/xmlenc#sha256"/>
        <DigestValue>4sf+1AWluvbpxJKPd2Oye0vW/vjaIC4T1BxgDzXmoXg=</DigestValue>
      </Reference>
      <Reference URI="/xl/printerSettings/printerSettings594.bin?ContentType=application/vnd.openxmlformats-officedocument.spreadsheetml.printerSettings">
        <DigestMethod Algorithm="http://www.w3.org/2001/04/xmlenc#sha256"/>
        <DigestValue>6HGumsjBk9X1CzCPpkG1pJTBdVyGv7gAJ+RWNO+yDTc=</DigestValue>
      </Reference>
      <Reference URI="/xl/printerSettings/printerSettings595.bin?ContentType=application/vnd.openxmlformats-officedocument.spreadsheetml.printerSettings">
        <DigestMethod Algorithm="http://www.w3.org/2001/04/xmlenc#sha256"/>
        <DigestValue>6HGumsjBk9X1CzCPpkG1pJTBdVyGv7gAJ+RWNO+yDTc=</DigestValue>
      </Reference>
      <Reference URI="/xl/printerSettings/printerSettings596.bin?ContentType=application/vnd.openxmlformats-officedocument.spreadsheetml.printerSettings">
        <DigestMethod Algorithm="http://www.w3.org/2001/04/xmlenc#sha256"/>
        <DigestValue>6HGumsjBk9X1CzCPpkG1pJTBdVyGv7gAJ+RWNO+yDTc=</DigestValue>
      </Reference>
      <Reference URI="/xl/printerSettings/printerSettings597.bin?ContentType=application/vnd.openxmlformats-officedocument.spreadsheetml.printerSettings">
        <DigestMethod Algorithm="http://www.w3.org/2001/04/xmlenc#sha256"/>
        <DigestValue>4sf+1AWluvbpxJKPd2Oye0vW/vjaIC4T1BxgDzXmoXg=</DigestValue>
      </Reference>
      <Reference URI="/xl/printerSettings/printerSettings598.bin?ContentType=application/vnd.openxmlformats-officedocument.spreadsheetml.printerSettings">
        <DigestMethod Algorithm="http://www.w3.org/2001/04/xmlenc#sha256"/>
        <DigestValue>6HGumsjBk9X1CzCPpkG1pJTBdVyGv7gAJ+RWNO+yDTc=</DigestValue>
      </Reference>
      <Reference URI="/xl/printerSettings/printerSettings599.bin?ContentType=application/vnd.openxmlformats-officedocument.spreadsheetml.printerSettings">
        <DigestMethod Algorithm="http://www.w3.org/2001/04/xmlenc#sha256"/>
        <DigestValue>4sf+1AWluvbpxJKPd2Oye0vW/vjaIC4T1BxgDzXmoXg=</DigestValue>
      </Reference>
      <Reference URI="/xl/printerSettings/printerSettings6.bin?ContentType=application/vnd.openxmlformats-officedocument.spreadsheetml.printerSettings">
        <DigestMethod Algorithm="http://www.w3.org/2001/04/xmlenc#sha256"/>
        <DigestValue>+n5QTe6/grUf3JPx5J0xBRGlKRI8XimZKbgxCQVlTOM=</DigestValue>
      </Reference>
      <Reference URI="/xl/printerSettings/printerSettings60.bin?ContentType=application/vnd.openxmlformats-officedocument.spreadsheetml.printerSettings">
        <DigestMethod Algorithm="http://www.w3.org/2001/04/xmlenc#sha256"/>
        <DigestValue>6HGumsjBk9X1CzCPpkG1pJTBdVyGv7gAJ+RWNO+yDTc=</DigestValue>
      </Reference>
      <Reference URI="/xl/printerSettings/printerSettings600.bin?ContentType=application/vnd.openxmlformats-officedocument.spreadsheetml.printerSettings">
        <DigestMethod Algorithm="http://www.w3.org/2001/04/xmlenc#sha256"/>
        <DigestValue>1easXUpors9wW02Nqy5x8cLEF/3ZKBH0i2lLjO2Zsk8=</DigestValue>
      </Reference>
      <Reference URI="/xl/printerSettings/printerSettings601.bin?ContentType=application/vnd.openxmlformats-officedocument.spreadsheetml.printerSettings">
        <DigestMethod Algorithm="http://www.w3.org/2001/04/xmlenc#sha256"/>
        <DigestValue>4sf+1AWluvbpxJKPd2Oye0vW/vjaIC4T1BxgDzXmoXg=</DigestValue>
      </Reference>
      <Reference URI="/xl/printerSettings/printerSettings602.bin?ContentType=application/vnd.openxmlformats-officedocument.spreadsheetml.printerSettings">
        <DigestMethod Algorithm="http://www.w3.org/2001/04/xmlenc#sha256"/>
        <DigestValue>AOaDuHtsifCB+3mFVZaFSjZ2jbySMm3+Pey0DhdCrvo=</DigestValue>
      </Reference>
      <Reference URI="/xl/printerSettings/printerSettings603.bin?ContentType=application/vnd.openxmlformats-officedocument.spreadsheetml.printerSettings">
        <DigestMethod Algorithm="http://www.w3.org/2001/04/xmlenc#sha256"/>
        <DigestValue>AOaDuHtsifCB+3mFVZaFSjZ2jbySMm3+Pey0DhdCrvo=</DigestValue>
      </Reference>
      <Reference URI="/xl/printerSettings/printerSettings604.bin?ContentType=application/vnd.openxmlformats-officedocument.spreadsheetml.printerSettings">
        <DigestMethod Algorithm="http://www.w3.org/2001/04/xmlenc#sha256"/>
        <DigestValue>4sf+1AWluvbpxJKPd2Oye0vW/vjaIC4T1BxgDzXmoXg=</DigestValue>
      </Reference>
      <Reference URI="/xl/printerSettings/printerSettings605.bin?ContentType=application/vnd.openxmlformats-officedocument.spreadsheetml.printerSettings">
        <DigestMethod Algorithm="http://www.w3.org/2001/04/xmlenc#sha256"/>
        <DigestValue>4sf+1AWluvbpxJKPd2Oye0vW/vjaIC4T1BxgDzXmoXg=</DigestValue>
      </Reference>
      <Reference URI="/xl/printerSettings/printerSettings606.bin?ContentType=application/vnd.openxmlformats-officedocument.spreadsheetml.printerSettings">
        <DigestMethod Algorithm="http://www.w3.org/2001/04/xmlenc#sha256"/>
        <DigestValue>4sf+1AWluvbpxJKPd2Oye0vW/vjaIC4T1BxgDzXmoXg=</DigestValue>
      </Reference>
      <Reference URI="/xl/printerSettings/printerSettings607.bin?ContentType=application/vnd.openxmlformats-officedocument.spreadsheetml.printerSettings">
        <DigestMethod Algorithm="http://www.w3.org/2001/04/xmlenc#sha256"/>
        <DigestValue>tqRCJ6NYWFyhg0LZiu9kApQNB0g986FIBqUUqSZhLZI=</DigestValue>
      </Reference>
      <Reference URI="/xl/printerSettings/printerSettings608.bin?ContentType=application/vnd.openxmlformats-officedocument.spreadsheetml.printerSettings">
        <DigestMethod Algorithm="http://www.w3.org/2001/04/xmlenc#sha256"/>
        <DigestValue>of7e69Q2YUK5wnpjK1sjfpK0R8ZDHUF6X025UwUgeiI=</DigestValue>
      </Reference>
      <Reference URI="/xl/printerSettings/printerSettings609.bin?ContentType=application/vnd.openxmlformats-officedocument.spreadsheetml.printerSettings">
        <DigestMethod Algorithm="http://www.w3.org/2001/04/xmlenc#sha256"/>
        <DigestValue>bLVNAV8VJwtMVmiOBiMQdFszUCDIW1hxymk7IrHKLZ4=</DigestValue>
      </Reference>
      <Reference URI="/xl/printerSettings/printerSettings61.bin?ContentType=application/vnd.openxmlformats-officedocument.spreadsheetml.printerSettings">
        <DigestMethod Algorithm="http://www.w3.org/2001/04/xmlenc#sha256"/>
        <DigestValue>6HGumsjBk9X1CzCPpkG1pJTBdVyGv7gAJ+RWNO+yDTc=</DigestValue>
      </Reference>
      <Reference URI="/xl/printerSettings/printerSettings610.bin?ContentType=application/vnd.openxmlformats-officedocument.spreadsheetml.printerSettings">
        <DigestMethod Algorithm="http://www.w3.org/2001/04/xmlenc#sha256"/>
        <DigestValue>of7e69Q2YUK5wnpjK1sjfpK0R8ZDHUF6X025UwUgeiI=</DigestValue>
      </Reference>
      <Reference URI="/xl/printerSettings/printerSettings611.bin?ContentType=application/vnd.openxmlformats-officedocument.spreadsheetml.printerSettings">
        <DigestMethod Algorithm="http://www.w3.org/2001/04/xmlenc#sha256"/>
        <DigestValue>iymKb5/28bEaNaKalmA5LN8vLzkw8JbPPGU9ZqhD6cA=</DigestValue>
      </Reference>
      <Reference URI="/xl/printerSettings/printerSettings612.bin?ContentType=application/vnd.openxmlformats-officedocument.spreadsheetml.printerSettings">
        <DigestMethod Algorithm="http://www.w3.org/2001/04/xmlenc#sha256"/>
        <DigestValue>iymKb5/28bEaNaKalmA5LN8vLzkw8JbPPGU9ZqhD6cA=</DigestValue>
      </Reference>
      <Reference URI="/xl/printerSettings/printerSettings613.bin?ContentType=application/vnd.openxmlformats-officedocument.spreadsheetml.printerSettings">
        <DigestMethod Algorithm="http://www.w3.org/2001/04/xmlenc#sha256"/>
        <DigestValue>of7e69Q2YUK5wnpjK1sjfpK0R8ZDHUF6X025UwUgeiI=</DigestValue>
      </Reference>
      <Reference URI="/xl/printerSettings/printerSettings614.bin?ContentType=application/vnd.openxmlformats-officedocument.spreadsheetml.printerSettings">
        <DigestMethod Algorithm="http://www.w3.org/2001/04/xmlenc#sha256"/>
        <DigestValue>of7e69Q2YUK5wnpjK1sjfpK0R8ZDHUF6X025UwUgeiI=</DigestValue>
      </Reference>
      <Reference URI="/xl/printerSettings/printerSettings615.bin?ContentType=application/vnd.openxmlformats-officedocument.spreadsheetml.printerSettings">
        <DigestMethod Algorithm="http://www.w3.org/2001/04/xmlenc#sha256"/>
        <DigestValue>ifFw/UNXJPpaHH+uaxx1y1rPwjg/yn5QlflMbaVq85M=</DigestValue>
      </Reference>
      <Reference URI="/xl/printerSettings/printerSettings616.bin?ContentType=application/vnd.openxmlformats-officedocument.spreadsheetml.printerSettings">
        <DigestMethod Algorithm="http://www.w3.org/2001/04/xmlenc#sha256"/>
        <DigestValue>ifFw/UNXJPpaHH+uaxx1y1rPwjg/yn5QlflMbaVq85M=</DigestValue>
      </Reference>
      <Reference URI="/xl/printerSettings/printerSettings617.bin?ContentType=application/vnd.openxmlformats-officedocument.spreadsheetml.printerSettings">
        <DigestMethod Algorithm="http://www.w3.org/2001/04/xmlenc#sha256"/>
        <DigestValue>of7e69Q2YUK5wnpjK1sjfpK0R8ZDHUF6X025UwUgeiI=</DigestValue>
      </Reference>
      <Reference URI="/xl/printerSettings/printerSettings618.bin?ContentType=application/vnd.openxmlformats-officedocument.spreadsheetml.printerSettings">
        <DigestMethod Algorithm="http://www.w3.org/2001/04/xmlenc#sha256"/>
        <DigestValue>ifFw/UNXJPpaHH+uaxx1y1rPwjg/yn5QlflMbaVq85M=</DigestValue>
      </Reference>
      <Reference URI="/xl/printerSettings/printerSettings619.bin?ContentType=application/vnd.openxmlformats-officedocument.spreadsheetml.printerSettings">
        <DigestMethod Algorithm="http://www.w3.org/2001/04/xmlenc#sha256"/>
        <DigestValue>of7e69Q2YUK5wnpjK1sjfpK0R8ZDHUF6X025UwUgeiI=</DigestValue>
      </Reference>
      <Reference URI="/xl/printerSettings/printerSettings62.bin?ContentType=application/vnd.openxmlformats-officedocument.spreadsheetml.printerSettings">
        <DigestMethod Algorithm="http://www.w3.org/2001/04/xmlenc#sha256"/>
        <DigestValue>6HGumsjBk9X1CzCPpkG1pJTBdVyGv7gAJ+RWNO+yDTc=</DigestValue>
      </Reference>
      <Reference URI="/xl/printerSettings/printerSettings620.bin?ContentType=application/vnd.openxmlformats-officedocument.spreadsheetml.printerSettings">
        <DigestMethod Algorithm="http://www.w3.org/2001/04/xmlenc#sha256"/>
        <DigestValue>z6IYKP1LJhaUWbkOpEZD1FV7WrvU4y3OO7KfqpNLK/A=</DigestValue>
      </Reference>
      <Reference URI="/xl/printerSettings/printerSettings621.bin?ContentType=application/vnd.openxmlformats-officedocument.spreadsheetml.printerSettings">
        <DigestMethod Algorithm="http://www.w3.org/2001/04/xmlenc#sha256"/>
        <DigestValue>of7e69Q2YUK5wnpjK1sjfpK0R8ZDHUF6X025UwUgeiI=</DigestValue>
      </Reference>
      <Reference URI="/xl/printerSettings/printerSettings622.bin?ContentType=application/vnd.openxmlformats-officedocument.spreadsheetml.printerSettings">
        <DigestMethod Algorithm="http://www.w3.org/2001/04/xmlenc#sha256"/>
        <DigestValue>iymKb5/28bEaNaKalmA5LN8vLzkw8JbPPGU9ZqhD6cA=</DigestValue>
      </Reference>
      <Reference URI="/xl/printerSettings/printerSettings623.bin?ContentType=application/vnd.openxmlformats-officedocument.spreadsheetml.printerSettings">
        <DigestMethod Algorithm="http://www.w3.org/2001/04/xmlenc#sha256"/>
        <DigestValue>of7e69Q2YUK5wnpjK1sjfpK0R8ZDHUF6X025UwUgeiI=</DigestValue>
      </Reference>
      <Reference URI="/xl/printerSettings/printerSettings624.bin?ContentType=application/vnd.openxmlformats-officedocument.spreadsheetml.printerSettings">
        <DigestMethod Algorithm="http://www.w3.org/2001/04/xmlenc#sha256"/>
        <DigestValue>iymKb5/28bEaNaKalmA5LN8vLzkw8JbPPGU9ZqhD6cA=</DigestValue>
      </Reference>
      <Reference URI="/xl/printerSettings/printerSettings625.bin?ContentType=application/vnd.openxmlformats-officedocument.spreadsheetml.printerSettings">
        <DigestMethod Algorithm="http://www.w3.org/2001/04/xmlenc#sha256"/>
        <DigestValue>of7e69Q2YUK5wnpjK1sjfpK0R8ZDHUF6X025UwUgeiI=</DigestValue>
      </Reference>
      <Reference URI="/xl/printerSettings/printerSettings626.bin?ContentType=application/vnd.openxmlformats-officedocument.spreadsheetml.printerSettings">
        <DigestMethod Algorithm="http://www.w3.org/2001/04/xmlenc#sha256"/>
        <DigestValue>bLVNAV8VJwtMVmiOBiMQdFszUCDIW1hxymk7IrHKLZ4=</DigestValue>
      </Reference>
      <Reference URI="/xl/printerSettings/printerSettings627.bin?ContentType=application/vnd.openxmlformats-officedocument.spreadsheetml.printerSettings">
        <DigestMethod Algorithm="http://www.w3.org/2001/04/xmlenc#sha256"/>
        <DigestValue>bLVNAV8VJwtMVmiOBiMQdFszUCDIW1hxymk7IrHKLZ4=</DigestValue>
      </Reference>
      <Reference URI="/xl/printerSettings/printerSettings628.bin?ContentType=application/vnd.openxmlformats-officedocument.spreadsheetml.printerSettings">
        <DigestMethod Algorithm="http://www.w3.org/2001/04/xmlenc#sha256"/>
        <DigestValue>of7e69Q2YUK5wnpjK1sjfpK0R8ZDHUF6X025UwUgeiI=</DigestValue>
      </Reference>
      <Reference URI="/xl/printerSettings/printerSettings629.bin?ContentType=application/vnd.openxmlformats-officedocument.spreadsheetml.printerSettings">
        <DigestMethod Algorithm="http://www.w3.org/2001/04/xmlenc#sha256"/>
        <DigestValue>tqRCJ6NYWFyhg0LZiu9kApQNB0g986FIBqUUqSZhLZI=</DigestValue>
      </Reference>
      <Reference URI="/xl/printerSettings/printerSettings63.bin?ContentType=application/vnd.openxmlformats-officedocument.spreadsheetml.printerSettings">
        <DigestMethod Algorithm="http://www.w3.org/2001/04/xmlenc#sha256"/>
        <DigestValue>6HGumsjBk9X1CzCPpkG1pJTBdVyGv7gAJ+RWNO+yDTc=</DigestValue>
      </Reference>
      <Reference URI="/xl/printerSettings/printerSettings630.bin?ContentType=application/vnd.openxmlformats-officedocument.spreadsheetml.printerSettings">
        <DigestMethod Algorithm="http://www.w3.org/2001/04/xmlenc#sha256"/>
        <DigestValue>tqRCJ6NYWFyhg0LZiu9kApQNB0g986FIBqUUqSZhLZI=</DigestValue>
      </Reference>
      <Reference URI="/xl/printerSettings/printerSettings631.bin?ContentType=application/vnd.openxmlformats-officedocument.spreadsheetml.printerSettings">
        <DigestMethod Algorithm="http://www.w3.org/2001/04/xmlenc#sha256"/>
        <DigestValue>H3An+C7tBcBeSpEymAszO6PvdCgqobIC9NSPkiZ+tek=</DigestValue>
      </Reference>
      <Reference URI="/xl/printerSettings/printerSettings632.bin?ContentType=application/vnd.openxmlformats-officedocument.spreadsheetml.printerSettings">
        <DigestMethod Algorithm="http://www.w3.org/2001/04/xmlenc#sha256"/>
        <DigestValue>VQQFUkskIxPMBqKCj896f9FJ5pTZmUEr/J/2Mwz07Ks=</DigestValue>
      </Reference>
      <Reference URI="/xl/printerSettings/printerSettings633.bin?ContentType=application/vnd.openxmlformats-officedocument.spreadsheetml.printerSettings">
        <DigestMethod Algorithm="http://www.w3.org/2001/04/xmlenc#sha256"/>
        <DigestValue>rIFM0HglwlPrDPL+rw1hHS7uFM31eP6Ed+eI7ZidXX0=</DigestValue>
      </Reference>
      <Reference URI="/xl/printerSettings/printerSettings634.bin?ContentType=application/vnd.openxmlformats-officedocument.spreadsheetml.printerSettings">
        <DigestMethod Algorithm="http://www.w3.org/2001/04/xmlenc#sha256"/>
        <DigestValue>VQQFUkskIxPMBqKCj896f9FJ5pTZmUEr/J/2Mwz07Ks=</DigestValue>
      </Reference>
      <Reference URI="/xl/printerSettings/printerSettings635.bin?ContentType=application/vnd.openxmlformats-officedocument.spreadsheetml.printerSettings">
        <DigestMethod Algorithm="http://www.w3.org/2001/04/xmlenc#sha256"/>
        <DigestValue>ibUXr0vOm8xoppsqwvt/qoaR34aZo1Bt8nGr51G3MxU=</DigestValue>
      </Reference>
      <Reference URI="/xl/printerSettings/printerSettings636.bin?ContentType=application/vnd.openxmlformats-officedocument.spreadsheetml.printerSettings">
        <DigestMethod Algorithm="http://www.w3.org/2001/04/xmlenc#sha256"/>
        <DigestValue>ibUXr0vOm8xoppsqwvt/qoaR34aZo1Bt8nGr51G3MxU=</DigestValue>
      </Reference>
      <Reference URI="/xl/printerSettings/printerSettings637.bin?ContentType=application/vnd.openxmlformats-officedocument.spreadsheetml.printerSettings">
        <DigestMethod Algorithm="http://www.w3.org/2001/04/xmlenc#sha256"/>
        <DigestValue>VQQFUkskIxPMBqKCj896f9FJ5pTZmUEr/J/2Mwz07Ks=</DigestValue>
      </Reference>
      <Reference URI="/xl/printerSettings/printerSettings638.bin?ContentType=application/vnd.openxmlformats-officedocument.spreadsheetml.printerSettings">
        <DigestMethod Algorithm="http://www.w3.org/2001/04/xmlenc#sha256"/>
        <DigestValue>VQQFUkskIxPMBqKCj896f9FJ5pTZmUEr/J/2Mwz07Ks=</DigestValue>
      </Reference>
      <Reference URI="/xl/printerSettings/printerSettings639.bin?ContentType=application/vnd.openxmlformats-officedocument.spreadsheetml.printerSettings">
        <DigestMethod Algorithm="http://www.w3.org/2001/04/xmlenc#sha256"/>
        <DigestValue>ifFw/UNXJPpaHH+uaxx1y1rPwjg/yn5QlflMbaVq85M=</DigestValue>
      </Reference>
      <Reference URI="/xl/printerSettings/printerSettings64.bin?ContentType=application/vnd.openxmlformats-officedocument.spreadsheetml.printerSettings">
        <DigestMethod Algorithm="http://www.w3.org/2001/04/xmlenc#sha256"/>
        <DigestValue>6HGumsjBk9X1CzCPpkG1pJTBdVyGv7gAJ+RWNO+yDTc=</DigestValue>
      </Reference>
      <Reference URI="/xl/printerSettings/printerSettings640.bin?ContentType=application/vnd.openxmlformats-officedocument.spreadsheetml.printerSettings">
        <DigestMethod Algorithm="http://www.w3.org/2001/04/xmlenc#sha256"/>
        <DigestValue>ifFw/UNXJPpaHH+uaxx1y1rPwjg/yn5QlflMbaVq85M=</DigestValue>
      </Reference>
      <Reference URI="/xl/printerSettings/printerSettings641.bin?ContentType=application/vnd.openxmlformats-officedocument.spreadsheetml.printerSettings">
        <DigestMethod Algorithm="http://www.w3.org/2001/04/xmlenc#sha256"/>
        <DigestValue>VQQFUkskIxPMBqKCj896f9FJ5pTZmUEr/J/2Mwz07Ks=</DigestValue>
      </Reference>
      <Reference URI="/xl/printerSettings/printerSettings642.bin?ContentType=application/vnd.openxmlformats-officedocument.spreadsheetml.printerSettings">
        <DigestMethod Algorithm="http://www.w3.org/2001/04/xmlenc#sha256"/>
        <DigestValue>ifFw/UNXJPpaHH+uaxx1y1rPwjg/yn5QlflMbaVq85M=</DigestValue>
      </Reference>
      <Reference URI="/xl/printerSettings/printerSettings643.bin?ContentType=application/vnd.openxmlformats-officedocument.spreadsheetml.printerSettings">
        <DigestMethod Algorithm="http://www.w3.org/2001/04/xmlenc#sha256"/>
        <DigestValue>VQQFUkskIxPMBqKCj896f9FJ5pTZmUEr/J/2Mwz07Ks=</DigestValue>
      </Reference>
      <Reference URI="/xl/printerSettings/printerSettings644.bin?ContentType=application/vnd.openxmlformats-officedocument.spreadsheetml.printerSettings">
        <DigestMethod Algorithm="http://www.w3.org/2001/04/xmlenc#sha256"/>
        <DigestValue>H3An+C7tBcBeSpEymAszO6PvdCgqobIC9NSPkiZ+tek=</DigestValue>
      </Reference>
      <Reference URI="/xl/printerSettings/printerSettings645.bin?ContentType=application/vnd.openxmlformats-officedocument.spreadsheetml.printerSettings">
        <DigestMethod Algorithm="http://www.w3.org/2001/04/xmlenc#sha256"/>
        <DigestValue>VQQFUkskIxPMBqKCj896f9FJ5pTZmUEr/J/2Mwz07Ks=</DigestValue>
      </Reference>
      <Reference URI="/xl/printerSettings/printerSettings646.bin?ContentType=application/vnd.openxmlformats-officedocument.spreadsheetml.printerSettings">
        <DigestMethod Algorithm="http://www.w3.org/2001/04/xmlenc#sha256"/>
        <DigestValue>ibUXr0vOm8xoppsqwvt/qoaR34aZo1Bt8nGr51G3MxU=</DigestValue>
      </Reference>
      <Reference URI="/xl/printerSettings/printerSettings647.bin?ContentType=application/vnd.openxmlformats-officedocument.spreadsheetml.printerSettings">
        <DigestMethod Algorithm="http://www.w3.org/2001/04/xmlenc#sha256"/>
        <DigestValue>VQQFUkskIxPMBqKCj896f9FJ5pTZmUEr/J/2Mwz07Ks=</DigestValue>
      </Reference>
      <Reference URI="/xl/printerSettings/printerSettings648.bin?ContentType=application/vnd.openxmlformats-officedocument.spreadsheetml.printerSettings">
        <DigestMethod Algorithm="http://www.w3.org/2001/04/xmlenc#sha256"/>
        <DigestValue>ibUXr0vOm8xoppsqwvt/qoaR34aZo1Bt8nGr51G3MxU=</DigestValue>
      </Reference>
      <Reference URI="/xl/printerSettings/printerSettings649.bin?ContentType=application/vnd.openxmlformats-officedocument.spreadsheetml.printerSettings">
        <DigestMethod Algorithm="http://www.w3.org/2001/04/xmlenc#sha256"/>
        <DigestValue>VQQFUkskIxPMBqKCj896f9FJ5pTZmUEr/J/2Mwz07Ks=</DigestValue>
      </Reference>
      <Reference URI="/xl/printerSettings/printerSettings65.bin?ContentType=application/vnd.openxmlformats-officedocument.spreadsheetml.printerSettings">
        <DigestMethod Algorithm="http://www.w3.org/2001/04/xmlenc#sha256"/>
        <DigestValue>6HGumsjBk9X1CzCPpkG1pJTBdVyGv7gAJ+RWNO+yDTc=</DigestValue>
      </Reference>
      <Reference URI="/xl/printerSettings/printerSettings650.bin?ContentType=application/vnd.openxmlformats-officedocument.spreadsheetml.printerSettings">
        <DigestMethod Algorithm="http://www.w3.org/2001/04/xmlenc#sha256"/>
        <DigestValue>rIFM0HglwlPrDPL+rw1hHS7uFM31eP6Ed+eI7ZidXX0=</DigestValue>
      </Reference>
      <Reference URI="/xl/printerSettings/printerSettings651.bin?ContentType=application/vnd.openxmlformats-officedocument.spreadsheetml.printerSettings">
        <DigestMethod Algorithm="http://www.w3.org/2001/04/xmlenc#sha256"/>
        <DigestValue>rIFM0HglwlPrDPL+rw1hHS7uFM31eP6Ed+eI7ZidXX0=</DigestValue>
      </Reference>
      <Reference URI="/xl/printerSettings/printerSettings652.bin?ContentType=application/vnd.openxmlformats-officedocument.spreadsheetml.printerSettings">
        <DigestMethod Algorithm="http://www.w3.org/2001/04/xmlenc#sha256"/>
        <DigestValue>VQQFUkskIxPMBqKCj896f9FJ5pTZmUEr/J/2Mwz07Ks=</DigestValue>
      </Reference>
      <Reference URI="/xl/printerSettings/printerSettings653.bin?ContentType=application/vnd.openxmlformats-officedocument.spreadsheetml.printerSettings">
        <DigestMethod Algorithm="http://www.w3.org/2001/04/xmlenc#sha256"/>
        <DigestValue>H3An+C7tBcBeSpEymAszO6PvdCgqobIC9NSPkiZ+tek=</DigestValue>
      </Reference>
      <Reference URI="/xl/printerSettings/printerSettings654.bin?ContentType=application/vnd.openxmlformats-officedocument.spreadsheetml.printerSettings">
        <DigestMethod Algorithm="http://www.w3.org/2001/04/xmlenc#sha256"/>
        <DigestValue>H3An+C7tBcBeSpEymAszO6PvdCgqobIC9NSPkiZ+tek=</DigestValue>
      </Reference>
      <Reference URI="/xl/printerSettings/printerSettings655.bin?ContentType=application/vnd.openxmlformats-officedocument.spreadsheetml.printerSettings">
        <DigestMethod Algorithm="http://www.w3.org/2001/04/xmlenc#sha256"/>
        <DigestValue>6FkLDuM0a2JWCe/NCqkfkFGGsEKEOqzdjtYNAetQkvQ=</DigestValue>
      </Reference>
      <Reference URI="/xl/printerSettings/printerSettings656.bin?ContentType=application/vnd.openxmlformats-officedocument.spreadsheetml.printerSettings">
        <DigestMethod Algorithm="http://www.w3.org/2001/04/xmlenc#sha256"/>
        <DigestValue>r3XBjBuS7s7/RC+8u1aGIzrWq5LgqIgb+WoWE2tSozg=</DigestValue>
      </Reference>
      <Reference URI="/xl/printerSettings/printerSettings657.bin?ContentType=application/vnd.openxmlformats-officedocument.spreadsheetml.printerSettings">
        <DigestMethod Algorithm="http://www.w3.org/2001/04/xmlenc#sha256"/>
        <DigestValue>9yMZBLR4Nrye9a/Pzc53qddzqCFUYQmUHfyLaVdcDbE=</DigestValue>
      </Reference>
      <Reference URI="/xl/printerSettings/printerSettings658.bin?ContentType=application/vnd.openxmlformats-officedocument.spreadsheetml.printerSettings">
        <DigestMethod Algorithm="http://www.w3.org/2001/04/xmlenc#sha256"/>
        <DigestValue>r3XBjBuS7s7/RC+8u1aGIzrWq5LgqIgb+WoWE2tSozg=</DigestValue>
      </Reference>
      <Reference URI="/xl/printerSettings/printerSettings659.bin?ContentType=application/vnd.openxmlformats-officedocument.spreadsheetml.printerSettings">
        <DigestMethod Algorithm="http://www.w3.org/2001/04/xmlenc#sha256"/>
        <DigestValue>ibUXr0vOm8xoppsqwvt/qoaR34aZo1Bt8nGr51G3MxU=</DigestValue>
      </Reference>
      <Reference URI="/xl/printerSettings/printerSettings66.bin?ContentType=application/vnd.openxmlformats-officedocument.spreadsheetml.printerSettings">
        <DigestMethod Algorithm="http://www.w3.org/2001/04/xmlenc#sha256"/>
        <DigestValue>4sf+1AWluvbpxJKPd2Oye0vW/vjaIC4T1BxgDzXmoXg=</DigestValue>
      </Reference>
      <Reference URI="/xl/printerSettings/printerSettings660.bin?ContentType=application/vnd.openxmlformats-officedocument.spreadsheetml.printerSettings">
        <DigestMethod Algorithm="http://www.w3.org/2001/04/xmlenc#sha256"/>
        <DigestValue>ibUXr0vOm8xoppsqwvt/qoaR34aZo1Bt8nGr51G3MxU=</DigestValue>
      </Reference>
      <Reference URI="/xl/printerSettings/printerSettings661.bin?ContentType=application/vnd.openxmlformats-officedocument.spreadsheetml.printerSettings">
        <DigestMethod Algorithm="http://www.w3.org/2001/04/xmlenc#sha256"/>
        <DigestValue>RHPsmZQlM/7r6S3JHgxRNOuiVFqH9Hz5NSR8UPtm0PA=</DigestValue>
      </Reference>
      <Reference URI="/xl/printerSettings/printerSettings662.bin?ContentType=application/vnd.openxmlformats-officedocument.spreadsheetml.printerSettings">
        <DigestMethod Algorithm="http://www.w3.org/2001/04/xmlenc#sha256"/>
        <DigestValue>r3XBjBuS7s7/RC+8u1aGIzrWq5LgqIgb+WoWE2tSozg=</DigestValue>
      </Reference>
      <Reference URI="/xl/printerSettings/printerSettings663.bin?ContentType=application/vnd.openxmlformats-officedocument.spreadsheetml.printerSettings">
        <DigestMethod Algorithm="http://www.w3.org/2001/04/xmlenc#sha256"/>
        <DigestValue>ifFw/UNXJPpaHH+uaxx1y1rPwjg/yn5QlflMbaVq85M=</DigestValue>
      </Reference>
      <Reference URI="/xl/printerSettings/printerSettings664.bin?ContentType=application/vnd.openxmlformats-officedocument.spreadsheetml.printerSettings">
        <DigestMethod Algorithm="http://www.w3.org/2001/04/xmlenc#sha256"/>
        <DigestValue>ifFw/UNXJPpaHH+uaxx1y1rPwjg/yn5QlflMbaVq85M=</DigestValue>
      </Reference>
      <Reference URI="/xl/printerSettings/printerSettings665.bin?ContentType=application/vnd.openxmlformats-officedocument.spreadsheetml.printerSettings">
        <DigestMethod Algorithm="http://www.w3.org/2001/04/xmlenc#sha256"/>
        <DigestValue>r3XBjBuS7s7/RC+8u1aGIzrWq5LgqIgb+WoWE2tSozg=</DigestValue>
      </Reference>
      <Reference URI="/xl/printerSettings/printerSettings666.bin?ContentType=application/vnd.openxmlformats-officedocument.spreadsheetml.printerSettings">
        <DigestMethod Algorithm="http://www.w3.org/2001/04/xmlenc#sha256"/>
        <DigestValue>ifFw/UNXJPpaHH+uaxx1y1rPwjg/yn5QlflMbaVq85M=</DigestValue>
      </Reference>
      <Reference URI="/xl/printerSettings/printerSettings667.bin?ContentType=application/vnd.openxmlformats-officedocument.spreadsheetml.printerSettings">
        <DigestMethod Algorithm="http://www.w3.org/2001/04/xmlenc#sha256"/>
        <DigestValue>r3XBjBuS7s7/RC+8u1aGIzrWq5LgqIgb+WoWE2tSozg=</DigestValue>
      </Reference>
      <Reference URI="/xl/printerSettings/printerSettings668.bin?ContentType=application/vnd.openxmlformats-officedocument.spreadsheetml.printerSettings">
        <DigestMethod Algorithm="http://www.w3.org/2001/04/xmlenc#sha256"/>
        <DigestValue>6FkLDuM0a2JWCe/NCqkfkFGGsEKEOqzdjtYNAetQkvQ=</DigestValue>
      </Reference>
      <Reference URI="/xl/printerSettings/printerSettings669.bin?ContentType=application/vnd.openxmlformats-officedocument.spreadsheetml.printerSettings">
        <DigestMethod Algorithm="http://www.w3.org/2001/04/xmlenc#sha256"/>
        <DigestValue>RHPsmZQlM/7r6S3JHgxRNOuiVFqH9Hz5NSR8UPtm0PA=</DigestValue>
      </Reference>
      <Reference URI="/xl/printerSettings/printerSettings67.bin?ContentType=application/vnd.openxmlformats-officedocument.spreadsheetml.printerSettings">
        <DigestMethod Algorithm="http://www.w3.org/2001/04/xmlenc#sha256"/>
        <DigestValue>6HGumsjBk9X1CzCPpkG1pJTBdVyGv7gAJ+RWNO+yDTc=</DigestValue>
      </Reference>
      <Reference URI="/xl/printerSettings/printerSettings670.bin?ContentType=application/vnd.openxmlformats-officedocument.spreadsheetml.printerSettings">
        <DigestMethod Algorithm="http://www.w3.org/2001/04/xmlenc#sha256"/>
        <DigestValue>ibUXr0vOm8xoppsqwvt/qoaR34aZo1Bt8nGr51G3MxU=</DigestValue>
      </Reference>
      <Reference URI="/xl/printerSettings/printerSettings671.bin?ContentType=application/vnd.openxmlformats-officedocument.spreadsheetml.printerSettings">
        <DigestMethod Algorithm="http://www.w3.org/2001/04/xmlenc#sha256"/>
        <DigestValue>RHPsmZQlM/7r6S3JHgxRNOuiVFqH9Hz5NSR8UPtm0PA=</DigestValue>
      </Reference>
      <Reference URI="/xl/printerSettings/printerSettings672.bin?ContentType=application/vnd.openxmlformats-officedocument.spreadsheetml.printerSettings">
        <DigestMethod Algorithm="http://www.w3.org/2001/04/xmlenc#sha256"/>
        <DigestValue>ibUXr0vOm8xoppsqwvt/qoaR34aZo1Bt8nGr51G3MxU=</DigestValue>
      </Reference>
      <Reference URI="/xl/printerSettings/printerSettings673.bin?ContentType=application/vnd.openxmlformats-officedocument.spreadsheetml.printerSettings">
        <DigestMethod Algorithm="http://www.w3.org/2001/04/xmlenc#sha256"/>
        <DigestValue>r3XBjBuS7s7/RC+8u1aGIzrWq5LgqIgb+WoWE2tSozg=</DigestValue>
      </Reference>
      <Reference URI="/xl/printerSettings/printerSettings674.bin?ContentType=application/vnd.openxmlformats-officedocument.spreadsheetml.printerSettings">
        <DigestMethod Algorithm="http://www.w3.org/2001/04/xmlenc#sha256"/>
        <DigestValue>9yMZBLR4Nrye9a/Pzc53qddzqCFUYQmUHfyLaVdcDbE=</DigestValue>
      </Reference>
      <Reference URI="/xl/printerSettings/printerSettings675.bin?ContentType=application/vnd.openxmlformats-officedocument.spreadsheetml.printerSettings">
        <DigestMethod Algorithm="http://www.w3.org/2001/04/xmlenc#sha256"/>
        <DigestValue>9yMZBLR4Nrye9a/Pzc53qddzqCFUYQmUHfyLaVdcDbE=</DigestValue>
      </Reference>
      <Reference URI="/xl/printerSettings/printerSettings676.bin?ContentType=application/vnd.openxmlformats-officedocument.spreadsheetml.printerSettings">
        <DigestMethod Algorithm="http://www.w3.org/2001/04/xmlenc#sha256"/>
        <DigestValue>LLgOvqILSPezRF+xmU8TOsG1WIYuINJNmT2vFWgApg0=</DigestValue>
      </Reference>
      <Reference URI="/xl/printerSettings/printerSettings677.bin?ContentType=application/vnd.openxmlformats-officedocument.spreadsheetml.printerSettings">
        <DigestMethod Algorithm="http://www.w3.org/2001/04/xmlenc#sha256"/>
        <DigestValue>6FkLDuM0a2JWCe/NCqkfkFGGsEKEOqzdjtYNAetQkvQ=</DigestValue>
      </Reference>
      <Reference URI="/xl/printerSettings/printerSettings678.bin?ContentType=application/vnd.openxmlformats-officedocument.spreadsheetml.printerSettings">
        <DigestMethod Algorithm="http://www.w3.org/2001/04/xmlenc#sha256"/>
        <DigestValue>6FkLDuM0a2JWCe/NCqkfkFGGsEKEOqzdjtYNAetQkvQ=</DigestValue>
      </Reference>
      <Reference URI="/xl/printerSettings/printerSettings679.bin?ContentType=application/vnd.openxmlformats-officedocument.spreadsheetml.printerSettings">
        <DigestMethod Algorithm="http://www.w3.org/2001/04/xmlenc#sha256"/>
        <DigestValue>4sf+1AWluvbpxJKPd2Oye0vW/vjaIC4T1BxgDzXmoXg=</DigestValue>
      </Reference>
      <Reference URI="/xl/printerSettings/printerSettings68.bin?ContentType=application/vnd.openxmlformats-officedocument.spreadsheetml.printerSettings">
        <DigestMethod Algorithm="http://www.w3.org/2001/04/xmlenc#sha256"/>
        <DigestValue>6HGumsjBk9X1CzCPpkG1pJTBdVyGv7gAJ+RWNO+yDTc=</DigestValue>
      </Reference>
      <Reference URI="/xl/printerSettings/printerSettings680.bin?ContentType=application/vnd.openxmlformats-officedocument.spreadsheetml.printerSettings">
        <DigestMethod Algorithm="http://www.w3.org/2001/04/xmlenc#sha256"/>
        <DigestValue>4sf+1AWluvbpxJKPd2Oye0vW/vjaIC4T1BxgDzXmoXg=</DigestValue>
      </Reference>
      <Reference URI="/xl/printerSettings/printerSettings681.bin?ContentType=application/vnd.openxmlformats-officedocument.spreadsheetml.printerSettings">
        <DigestMethod Algorithm="http://www.w3.org/2001/04/xmlenc#sha256"/>
        <DigestValue>AOaDuHtsifCB+3mFVZaFSjZ2jbySMm3+Pey0DhdCrvo=</DigestValue>
      </Reference>
      <Reference URI="/xl/printerSettings/printerSettings682.bin?ContentType=application/vnd.openxmlformats-officedocument.spreadsheetml.printerSettings">
        <DigestMethod Algorithm="http://www.w3.org/2001/04/xmlenc#sha256"/>
        <DigestValue>4sf+1AWluvbpxJKPd2Oye0vW/vjaIC4T1BxgDzXmoXg=</DigestValue>
      </Reference>
      <Reference URI="/xl/printerSettings/printerSettings683.bin?ContentType=application/vnd.openxmlformats-officedocument.spreadsheetml.printerSettings">
        <DigestMethod Algorithm="http://www.w3.org/2001/04/xmlenc#sha256"/>
        <DigestValue>1easXUpors9wW02Nqy5x8cLEF/3ZKBH0i2lLjO2Zsk8=</DigestValue>
      </Reference>
      <Reference URI="/xl/printerSettings/printerSettings684.bin?ContentType=application/vnd.openxmlformats-officedocument.spreadsheetml.printerSettings">
        <DigestMethod Algorithm="http://www.w3.org/2001/04/xmlenc#sha256"/>
        <DigestValue>4sf+1AWluvbpxJKPd2Oye0vW/vjaIC4T1BxgDzXmoXg=</DigestValue>
      </Reference>
      <Reference URI="/xl/printerSettings/printerSettings685.bin?ContentType=application/vnd.openxmlformats-officedocument.spreadsheetml.printerSettings">
        <DigestMethod Algorithm="http://www.w3.org/2001/04/xmlenc#sha256"/>
        <DigestValue>4sf+1AWluvbpxJKPd2Oye0vW/vjaIC4T1BxgDzXmoXg=</DigestValue>
      </Reference>
      <Reference URI="/xl/printerSettings/printerSettings686.bin?ContentType=application/vnd.openxmlformats-officedocument.spreadsheetml.printerSettings">
        <DigestMethod Algorithm="http://www.w3.org/2001/04/xmlenc#sha256"/>
        <DigestValue>+n5QTe6/grUf3JPx5J0xBRGlKRI8XimZKbgxCQVlTOM=</DigestValue>
      </Reference>
      <Reference URI="/xl/printerSettings/printerSettings687.bin?ContentType=application/vnd.openxmlformats-officedocument.spreadsheetml.printerSettings">
        <DigestMethod Algorithm="http://www.w3.org/2001/04/xmlenc#sha256"/>
        <DigestValue>6HGumsjBk9X1CzCPpkG1pJTBdVyGv7gAJ+RWNO+yDTc=</DigestValue>
      </Reference>
      <Reference URI="/xl/printerSettings/printerSettings688.bin?ContentType=application/vnd.openxmlformats-officedocument.spreadsheetml.printerSettings">
        <DigestMethod Algorithm="http://www.w3.org/2001/04/xmlenc#sha256"/>
        <DigestValue>4sf+1AWluvbpxJKPd2Oye0vW/vjaIC4T1BxgDzXmoXg=</DigestValue>
      </Reference>
      <Reference URI="/xl/printerSettings/printerSettings689.bin?ContentType=application/vnd.openxmlformats-officedocument.spreadsheetml.printerSettings">
        <DigestMethod Algorithm="http://www.w3.org/2001/04/xmlenc#sha256"/>
        <DigestValue>4sf+1AWluvbpxJKPd2Oye0vW/vjaIC4T1BxgDzXmoXg=</DigestValue>
      </Reference>
      <Reference URI="/xl/printerSettings/printerSettings69.bin?ContentType=application/vnd.openxmlformats-officedocument.spreadsheetml.printerSettings">
        <DigestMethod Algorithm="http://www.w3.org/2001/04/xmlenc#sha256"/>
        <DigestValue>6HGumsjBk9X1CzCPpkG1pJTBdVyGv7gAJ+RWNO+yDTc=</DigestValue>
      </Reference>
      <Reference URI="/xl/printerSettings/printerSettings690.bin?ContentType=application/vnd.openxmlformats-officedocument.spreadsheetml.printerSettings">
        <DigestMethod Algorithm="http://www.w3.org/2001/04/xmlenc#sha256"/>
        <DigestValue>4sf+1AWluvbpxJKPd2Oye0vW/vjaIC4T1BxgDzXmoXg=</DigestValue>
      </Reference>
      <Reference URI="/xl/printerSettings/printerSettings691.bin?ContentType=application/vnd.openxmlformats-officedocument.spreadsheetml.printerSettings">
        <DigestMethod Algorithm="http://www.w3.org/2001/04/xmlenc#sha256"/>
        <DigestValue>MqlMFcdOU724y+XT0A1fb7kjq67gysaEXySjCDCzorU=</DigestValue>
      </Reference>
      <Reference URI="/xl/printerSettings/printerSettings692.bin?ContentType=application/vnd.openxmlformats-officedocument.spreadsheetml.printerSettings">
        <DigestMethod Algorithm="http://www.w3.org/2001/04/xmlenc#sha256"/>
        <DigestValue>4sf+1AWluvbpxJKPd2Oye0vW/vjaIC4T1BxgDzXmoXg=</DigestValue>
      </Reference>
      <Reference URI="/xl/printerSettings/printerSettings693.bin?ContentType=application/vnd.openxmlformats-officedocument.spreadsheetml.printerSettings">
        <DigestMethod Algorithm="http://www.w3.org/2001/04/xmlenc#sha256"/>
        <DigestValue>AOaDuHtsifCB+3mFVZaFSjZ2jbySMm3+Pey0DhdCrvo=</DigestValue>
      </Reference>
      <Reference URI="/xl/printerSettings/printerSettings694.bin?ContentType=application/vnd.openxmlformats-officedocument.spreadsheetml.printerSettings">
        <DigestMethod Algorithm="http://www.w3.org/2001/04/xmlenc#sha256"/>
        <DigestValue>AOaDuHtsifCB+3mFVZaFSjZ2jbySMm3+Pey0DhdCrvo=</DigestValue>
      </Reference>
      <Reference URI="/xl/printerSettings/printerSettings695.bin?ContentType=application/vnd.openxmlformats-officedocument.spreadsheetml.printerSettings">
        <DigestMethod Algorithm="http://www.w3.org/2001/04/xmlenc#sha256"/>
        <DigestValue>4sf+1AWluvbpxJKPd2Oye0vW/vjaIC4T1BxgDzXmoXg=</DigestValue>
      </Reference>
      <Reference URI="/xl/printerSettings/printerSettings696.bin?ContentType=application/vnd.openxmlformats-officedocument.spreadsheetml.printerSettings">
        <DigestMethod Algorithm="http://www.w3.org/2001/04/xmlenc#sha256"/>
        <DigestValue>4sf+1AWluvbpxJKPd2Oye0vW/vjaIC4T1BxgDzXmoXg=</DigestValue>
      </Reference>
      <Reference URI="/xl/printerSettings/printerSettings697.bin?ContentType=application/vnd.openxmlformats-officedocument.spreadsheetml.printerSettings">
        <DigestMethod Algorithm="http://www.w3.org/2001/04/xmlenc#sha256"/>
        <DigestValue>4sf+1AWluvbpxJKPd2Oye0vW/vjaIC4T1BxgDzXmoXg=</DigestValue>
      </Reference>
      <Reference URI="/xl/printerSettings/printerSettings698.bin?ContentType=application/vnd.openxmlformats-officedocument.spreadsheetml.printerSettings">
        <DigestMethod Algorithm="http://www.w3.org/2001/04/xmlenc#sha256"/>
        <DigestValue>4sf+1AWluvbpxJKPd2Oye0vW/vjaIC4T1BxgDzXmoXg=</DigestValue>
      </Reference>
      <Reference URI="/xl/printerSettings/printerSettings699.bin?ContentType=application/vnd.openxmlformats-officedocument.spreadsheetml.printerSettings">
        <DigestMethod Algorithm="http://www.w3.org/2001/04/xmlenc#sha256"/>
        <DigestValue>4sf+1AWluvbpxJKPd2Oye0vW/vjaIC4T1BxgDzXmoXg=</DigestValue>
      </Reference>
      <Reference URI="/xl/printerSettings/printerSettings7.bin?ContentType=application/vnd.openxmlformats-officedocument.spreadsheetml.printerSettings">
        <DigestMethod Algorithm="http://www.w3.org/2001/04/xmlenc#sha256"/>
        <DigestValue>1easXUpors9wW02Nqy5x8cLEF/3ZKBH0i2lLjO2Zsk8=</DigestValue>
      </Reference>
      <Reference URI="/xl/printerSettings/printerSettings70.bin?ContentType=application/vnd.openxmlformats-officedocument.spreadsheetml.printerSettings">
        <DigestMethod Algorithm="http://www.w3.org/2001/04/xmlenc#sha256"/>
        <DigestValue>4sf+1AWluvbpxJKPd2Oye0vW/vjaIC4T1BxgDzXmoXg=</DigestValue>
      </Reference>
      <Reference URI="/xl/printerSettings/printerSettings700.bin?ContentType=application/vnd.openxmlformats-officedocument.spreadsheetml.printerSettings">
        <DigestMethod Algorithm="http://www.w3.org/2001/04/xmlenc#sha256"/>
        <DigestValue>AOaDuHtsifCB+3mFVZaFSjZ2jbySMm3+Pey0DhdCrvo=</DigestValue>
      </Reference>
      <Reference URI="/xl/printerSettings/printerSettings701.bin?ContentType=application/vnd.openxmlformats-officedocument.spreadsheetml.printerSettings">
        <DigestMethod Algorithm="http://www.w3.org/2001/04/xmlenc#sha256"/>
        <DigestValue>4sf+1AWluvbpxJKPd2Oye0vW/vjaIC4T1BxgDzXmoXg=</DigestValue>
      </Reference>
      <Reference URI="/xl/printerSettings/printerSettings702.bin?ContentType=application/vnd.openxmlformats-officedocument.spreadsheetml.printerSettings">
        <DigestMethod Algorithm="http://www.w3.org/2001/04/xmlenc#sha256"/>
        <DigestValue>1easXUpors9wW02Nqy5x8cLEF/3ZKBH0i2lLjO2Zsk8=</DigestValue>
      </Reference>
      <Reference URI="/xl/printerSettings/printerSettings703.bin?ContentType=application/vnd.openxmlformats-officedocument.spreadsheetml.printerSettings">
        <DigestMethod Algorithm="http://www.w3.org/2001/04/xmlenc#sha256"/>
        <DigestValue>6HGumsjBk9X1CzCPpkG1pJTBdVyGv7gAJ+RWNO+yDTc=</DigestValue>
      </Reference>
      <Reference URI="/xl/printerSettings/printerSettings704.bin?ContentType=application/vnd.openxmlformats-officedocument.spreadsheetml.printerSettings">
        <DigestMethod Algorithm="http://www.w3.org/2001/04/xmlenc#sha256"/>
        <DigestValue>4sf+1AWluvbpxJKPd2Oye0vW/vjaIC4T1BxgDzXmoXg=</DigestValue>
      </Reference>
      <Reference URI="/xl/printerSettings/printerSettings705.bin?ContentType=application/vnd.openxmlformats-officedocument.spreadsheetml.printerSettings">
        <DigestMethod Algorithm="http://www.w3.org/2001/04/xmlenc#sha256"/>
        <DigestValue>4sf+1AWluvbpxJKPd2Oye0vW/vjaIC4T1BxgDzXmoXg=</DigestValue>
      </Reference>
      <Reference URI="/xl/printerSettings/printerSettings706.bin?ContentType=application/vnd.openxmlformats-officedocument.spreadsheetml.printerSettings">
        <DigestMethod Algorithm="http://www.w3.org/2001/04/xmlenc#sha256"/>
        <DigestValue>+n5QTe6/grUf3JPx5J0xBRGlKRI8XimZKbgxCQVlTOM=</DigestValue>
      </Reference>
      <Reference URI="/xl/printerSettings/printerSettings707.bin?ContentType=application/vnd.openxmlformats-officedocument.spreadsheetml.printerSettings">
        <DigestMethod Algorithm="http://www.w3.org/2001/04/xmlenc#sha256"/>
        <DigestValue>k5z4QFvXyp5vMq4FDANuvQxvNZ735cuotFRYxi91M4M=</DigestValue>
      </Reference>
      <Reference URI="/xl/printerSettings/printerSettings708.bin?ContentType=application/vnd.openxmlformats-officedocument.spreadsheetml.printerSettings">
        <DigestMethod Algorithm="http://www.w3.org/2001/04/xmlenc#sha256"/>
        <DigestValue>6HGumsjBk9X1CzCPpkG1pJTBdVyGv7gAJ+RWNO+yDTc=</DigestValue>
      </Reference>
      <Reference URI="/xl/printerSettings/printerSettings709.bin?ContentType=application/vnd.openxmlformats-officedocument.spreadsheetml.printerSettings">
        <DigestMethod Algorithm="http://www.w3.org/2001/04/xmlenc#sha256"/>
        <DigestValue>BsIAjKOA+fRd+S8nF8NlmZ2fAwRQrX2fbojeS8s8IHY=</DigestValue>
      </Reference>
      <Reference URI="/xl/printerSettings/printerSettings71.bin?ContentType=application/vnd.openxmlformats-officedocument.spreadsheetml.printerSettings">
        <DigestMethod Algorithm="http://www.w3.org/2001/04/xmlenc#sha256"/>
        <DigestValue>6HGumsjBk9X1CzCPpkG1pJTBdVyGv7gAJ+RWNO+yDTc=</DigestValue>
      </Reference>
      <Reference URI="/xl/printerSettings/printerSettings710.bin?ContentType=application/vnd.openxmlformats-officedocument.spreadsheetml.printerSettings">
        <DigestMethod Algorithm="http://www.w3.org/2001/04/xmlenc#sha256"/>
        <DigestValue>4sf+1AWluvbpxJKPd2Oye0vW/vjaIC4T1BxgDzXmoXg=</DigestValue>
      </Reference>
      <Reference URI="/xl/printerSettings/printerSettings711.bin?ContentType=application/vnd.openxmlformats-officedocument.spreadsheetml.printerSettings">
        <DigestMethod Algorithm="http://www.w3.org/2001/04/xmlenc#sha256"/>
        <DigestValue>6HGumsjBk9X1CzCPpkG1pJTBdVyGv7gAJ+RWNO+yDTc=</DigestValue>
      </Reference>
      <Reference URI="/xl/printerSettings/printerSettings712.bin?ContentType=application/vnd.openxmlformats-officedocument.spreadsheetml.printerSettings">
        <DigestMethod Algorithm="http://www.w3.org/2001/04/xmlenc#sha256"/>
        <DigestValue>6HGumsjBk9X1CzCPpkG1pJTBdVyGv7gAJ+RWNO+yDTc=</DigestValue>
      </Reference>
      <Reference URI="/xl/printerSettings/printerSettings713.bin?ContentType=application/vnd.openxmlformats-officedocument.spreadsheetml.printerSettings">
        <DigestMethod Algorithm="http://www.w3.org/2001/04/xmlenc#sha256"/>
        <DigestValue>4sf+1AWluvbpxJKPd2Oye0vW/vjaIC4T1BxgDzXmoXg=</DigestValue>
      </Reference>
      <Reference URI="/xl/printerSettings/printerSettings714.bin?ContentType=application/vnd.openxmlformats-officedocument.spreadsheetml.printerSettings">
        <DigestMethod Algorithm="http://www.w3.org/2001/04/xmlenc#sha256"/>
        <DigestValue>6HGumsjBk9X1CzCPpkG1pJTBdVyGv7gAJ+RWNO+yDTc=</DigestValue>
      </Reference>
      <Reference URI="/xl/printerSettings/printerSettings715.bin?ContentType=application/vnd.openxmlformats-officedocument.spreadsheetml.printerSettings">
        <DigestMethod Algorithm="http://www.w3.org/2001/04/xmlenc#sha256"/>
        <DigestValue>4sf+1AWluvbpxJKPd2Oye0vW/vjaIC4T1BxgDzXmoXg=</DigestValue>
      </Reference>
      <Reference URI="/xl/printerSettings/printerSettings716.bin?ContentType=application/vnd.openxmlformats-officedocument.spreadsheetml.printerSettings">
        <DigestMethod Algorithm="http://www.w3.org/2001/04/xmlenc#sha256"/>
        <DigestValue>1easXUpors9wW02Nqy5x8cLEF/3ZKBH0i2lLjO2Zsk8=</DigestValue>
      </Reference>
      <Reference URI="/xl/printerSettings/printerSettings717.bin?ContentType=application/vnd.openxmlformats-officedocument.spreadsheetml.printerSettings">
        <DigestMethod Algorithm="http://www.w3.org/2001/04/xmlenc#sha256"/>
        <DigestValue>4sf+1AWluvbpxJKPd2Oye0vW/vjaIC4T1BxgDzXmoXg=</DigestValue>
      </Reference>
      <Reference URI="/xl/printerSettings/printerSettings718.bin?ContentType=application/vnd.openxmlformats-officedocument.spreadsheetml.printerSettings">
        <DigestMethod Algorithm="http://www.w3.org/2001/04/xmlenc#sha256"/>
        <DigestValue>AOaDuHtsifCB+3mFVZaFSjZ2jbySMm3+Pey0DhdCrvo=</DigestValue>
      </Reference>
      <Reference URI="/xl/printerSettings/printerSettings719.bin?ContentType=application/vnd.openxmlformats-officedocument.spreadsheetml.printerSettings">
        <DigestMethod Algorithm="http://www.w3.org/2001/04/xmlenc#sha256"/>
        <DigestValue>AOaDuHtsifCB+3mFVZaFSjZ2jbySMm3+Pey0DhdCrvo=</DigestValue>
      </Reference>
      <Reference URI="/xl/printerSettings/printerSettings72.bin?ContentType=application/vnd.openxmlformats-officedocument.spreadsheetml.printerSettings">
        <DigestMethod Algorithm="http://www.w3.org/2001/04/xmlenc#sha256"/>
        <DigestValue>4sf+1AWluvbpxJKPd2Oye0vW/vjaIC4T1BxgDzXmoXg=</DigestValue>
      </Reference>
      <Reference URI="/xl/printerSettings/printerSettings720.bin?ContentType=application/vnd.openxmlformats-officedocument.spreadsheetml.printerSettings">
        <DigestMethod Algorithm="http://www.w3.org/2001/04/xmlenc#sha256"/>
        <DigestValue>4sf+1AWluvbpxJKPd2Oye0vW/vjaIC4T1BxgDzXmoXg=</DigestValue>
      </Reference>
      <Reference URI="/xl/printerSettings/printerSettings721.bin?ContentType=application/vnd.openxmlformats-officedocument.spreadsheetml.printerSettings">
        <DigestMethod Algorithm="http://www.w3.org/2001/04/xmlenc#sha256"/>
        <DigestValue>4sf+1AWluvbpxJKPd2Oye0vW/vjaIC4T1BxgDzXmoXg=</DigestValue>
      </Reference>
      <Reference URI="/xl/printerSettings/printerSettings722.bin?ContentType=application/vnd.openxmlformats-officedocument.spreadsheetml.printerSettings">
        <DigestMethod Algorithm="http://www.w3.org/2001/04/xmlenc#sha256"/>
        <DigestValue>4sf+1AWluvbpxJKPd2Oye0vW/vjaIC4T1BxgDzXmoXg=</DigestValue>
      </Reference>
      <Reference URI="/xl/printerSettings/printerSettings723.bin?ContentType=application/vnd.openxmlformats-officedocument.spreadsheetml.printerSettings">
        <DigestMethod Algorithm="http://www.w3.org/2001/04/xmlenc#sha256"/>
        <DigestValue>4sf+1AWluvbpxJKPd2Oye0vW/vjaIC4T1BxgDzXmoXg=</DigestValue>
      </Reference>
      <Reference URI="/xl/printerSettings/printerSettings724.bin?ContentType=application/vnd.openxmlformats-officedocument.spreadsheetml.printerSettings">
        <DigestMethod Algorithm="http://www.w3.org/2001/04/xmlenc#sha256"/>
        <DigestValue>4sf+1AWluvbpxJKPd2Oye0vW/vjaIC4T1BxgDzXmoXg=</DigestValue>
      </Reference>
      <Reference URI="/xl/printerSettings/printerSettings725.bin?ContentType=application/vnd.openxmlformats-officedocument.spreadsheetml.printerSettings">
        <DigestMethod Algorithm="http://www.w3.org/2001/04/xmlenc#sha256"/>
        <DigestValue>AOaDuHtsifCB+3mFVZaFSjZ2jbySMm3+Pey0DhdCrvo=</DigestValue>
      </Reference>
      <Reference URI="/xl/printerSettings/printerSettings726.bin?ContentType=application/vnd.openxmlformats-officedocument.spreadsheetml.printerSettings">
        <DigestMethod Algorithm="http://www.w3.org/2001/04/xmlenc#sha256"/>
        <DigestValue>4sf+1AWluvbpxJKPd2Oye0vW/vjaIC4T1BxgDzXmoXg=</DigestValue>
      </Reference>
      <Reference URI="/xl/printerSettings/printerSettings727.bin?ContentType=application/vnd.openxmlformats-officedocument.spreadsheetml.printerSettings">
        <DigestMethod Algorithm="http://www.w3.org/2001/04/xmlenc#sha256"/>
        <DigestValue>1easXUpors9wW02Nqy5x8cLEF/3ZKBH0i2lLjO2Zsk8=</DigestValue>
      </Reference>
      <Reference URI="/xl/printerSettings/printerSettings728.bin?ContentType=application/vnd.openxmlformats-officedocument.spreadsheetml.printerSettings">
        <DigestMethod Algorithm="http://www.w3.org/2001/04/xmlenc#sha256"/>
        <DigestValue>4sf+1AWluvbpxJKPd2Oye0vW/vjaIC4T1BxgDzXmoXg=</DigestValue>
      </Reference>
      <Reference URI="/xl/printerSettings/printerSettings729.bin?ContentType=application/vnd.openxmlformats-officedocument.spreadsheetml.printerSettings">
        <DigestMethod Algorithm="http://www.w3.org/2001/04/xmlenc#sha256"/>
        <DigestValue>4sf+1AWluvbpxJKPd2Oye0vW/vjaIC4T1BxgDzXmoXg=</DigestValue>
      </Reference>
      <Reference URI="/xl/printerSettings/printerSettings73.bin?ContentType=application/vnd.openxmlformats-officedocument.spreadsheetml.printerSettings">
        <DigestMethod Algorithm="http://www.w3.org/2001/04/xmlenc#sha256"/>
        <DigestValue>1easXUpors9wW02Nqy5x8cLEF/3ZKBH0i2lLjO2Zsk8=</DigestValue>
      </Reference>
      <Reference URI="/xl/printerSettings/printerSettings730.bin?ContentType=application/vnd.openxmlformats-officedocument.spreadsheetml.printerSettings">
        <DigestMethod Algorithm="http://www.w3.org/2001/04/xmlenc#sha256"/>
        <DigestValue>+n5QTe6/grUf3JPx5J0xBRGlKRI8XimZKbgxCQVlTOM=</DigestValue>
      </Reference>
      <Reference URI="/xl/printerSettings/printerSettings731.bin?ContentType=application/vnd.openxmlformats-officedocument.spreadsheetml.printerSettings">
        <DigestMethod Algorithm="http://www.w3.org/2001/04/xmlenc#sha256"/>
        <DigestValue>4sf+1AWluvbpxJKPd2Oye0vW/vjaIC4T1BxgDzXmoXg=</DigestValue>
      </Reference>
      <Reference URI="/xl/printerSettings/printerSettings732.bin?ContentType=application/vnd.openxmlformats-officedocument.spreadsheetml.printerSettings">
        <DigestMethod Algorithm="http://www.w3.org/2001/04/xmlenc#sha256"/>
        <DigestValue>4sf+1AWluvbpxJKPd2Oye0vW/vjaIC4T1BxgDzXmoXg=</DigestValue>
      </Reference>
      <Reference URI="/xl/printerSettings/printerSettings733.bin?ContentType=application/vnd.openxmlformats-officedocument.spreadsheetml.printerSettings">
        <DigestMethod Algorithm="http://www.w3.org/2001/04/xmlenc#sha256"/>
        <DigestValue>4sf+1AWluvbpxJKPd2Oye0vW/vjaIC4T1BxgDzXmoXg=</DigestValue>
      </Reference>
      <Reference URI="/xl/printerSettings/printerSettings734.bin?ContentType=application/vnd.openxmlformats-officedocument.spreadsheetml.printerSettings">
        <DigestMethod Algorithm="http://www.w3.org/2001/04/xmlenc#sha256"/>
        <DigestValue>1easXUpors9wW02Nqy5x8cLEF/3ZKBH0i2lLjO2Zsk8=</DigestValue>
      </Reference>
      <Reference URI="/xl/printerSettings/printerSettings735.bin?ContentType=application/vnd.openxmlformats-officedocument.spreadsheetml.printerSettings">
        <DigestMethod Algorithm="http://www.w3.org/2001/04/xmlenc#sha256"/>
        <DigestValue>4sf+1AWluvbpxJKPd2Oye0vW/vjaIC4T1BxgDzXmoXg=</DigestValue>
      </Reference>
      <Reference URI="/xl/printerSettings/printerSettings736.bin?ContentType=application/vnd.openxmlformats-officedocument.spreadsheetml.printerSettings">
        <DigestMethod Algorithm="http://www.w3.org/2001/04/xmlenc#sha256"/>
        <DigestValue>AOaDuHtsifCB+3mFVZaFSjZ2jbySMm3+Pey0DhdCrvo=</DigestValue>
      </Reference>
      <Reference URI="/xl/printerSettings/printerSettings737.bin?ContentType=application/vnd.openxmlformats-officedocument.spreadsheetml.printerSettings">
        <DigestMethod Algorithm="http://www.w3.org/2001/04/xmlenc#sha256"/>
        <DigestValue>AOaDuHtsifCB+3mFVZaFSjZ2jbySMm3+Pey0DhdCrvo=</DigestValue>
      </Reference>
      <Reference URI="/xl/printerSettings/printerSettings738.bin?ContentType=application/vnd.openxmlformats-officedocument.spreadsheetml.printerSettings">
        <DigestMethod Algorithm="http://www.w3.org/2001/04/xmlenc#sha256"/>
        <DigestValue>4sf+1AWluvbpxJKPd2Oye0vW/vjaIC4T1BxgDzXmoXg=</DigestValue>
      </Reference>
      <Reference URI="/xl/printerSettings/printerSettings739.bin?ContentType=application/vnd.openxmlformats-officedocument.spreadsheetml.printerSettings">
        <DigestMethod Algorithm="http://www.w3.org/2001/04/xmlenc#sha256"/>
        <DigestValue>4sf+1AWluvbpxJKPd2Oye0vW/vjaIC4T1BxgDzXmoXg=</DigestValue>
      </Reference>
      <Reference URI="/xl/printerSettings/printerSettings74.bin?ContentType=application/vnd.openxmlformats-officedocument.spreadsheetml.printerSettings">
        <DigestMethod Algorithm="http://www.w3.org/2001/04/xmlenc#sha256"/>
        <DigestValue>4sf+1AWluvbpxJKPd2Oye0vW/vjaIC4T1BxgDzXmoXg=</DigestValue>
      </Reference>
      <Reference URI="/xl/printerSettings/printerSettings740.bin?ContentType=application/vnd.openxmlformats-officedocument.spreadsheetml.printerSettings">
        <DigestMethod Algorithm="http://www.w3.org/2001/04/xmlenc#sha256"/>
        <DigestValue>4sf+1AWluvbpxJKPd2Oye0vW/vjaIC4T1BxgDzXmoXg=</DigestValue>
      </Reference>
      <Reference URI="/xl/printerSettings/printerSettings741.bin?ContentType=application/vnd.openxmlformats-officedocument.spreadsheetml.printerSettings">
        <DigestMethod Algorithm="http://www.w3.org/2001/04/xmlenc#sha256"/>
        <DigestValue>4sf+1AWluvbpxJKPd2Oye0vW/vjaIC4T1BxgDzXmoXg=</DigestValue>
      </Reference>
      <Reference URI="/xl/printerSettings/printerSettings742.bin?ContentType=application/vnd.openxmlformats-officedocument.spreadsheetml.printerSettings">
        <DigestMethod Algorithm="http://www.w3.org/2001/04/xmlenc#sha256"/>
        <DigestValue>4sf+1AWluvbpxJKPd2Oye0vW/vjaIC4T1BxgDzXmoXg=</DigestValue>
      </Reference>
      <Reference URI="/xl/printerSettings/printerSettings743.bin?ContentType=application/vnd.openxmlformats-officedocument.spreadsheetml.printerSettings">
        <DigestMethod Algorithm="http://www.w3.org/2001/04/xmlenc#sha256"/>
        <DigestValue>AOaDuHtsifCB+3mFVZaFSjZ2jbySMm3+Pey0DhdCrvo=</DigestValue>
      </Reference>
      <Reference URI="/xl/printerSettings/printerSettings744.bin?ContentType=application/vnd.openxmlformats-officedocument.spreadsheetml.printerSettings">
        <DigestMethod Algorithm="http://www.w3.org/2001/04/xmlenc#sha256"/>
        <DigestValue>4sf+1AWluvbpxJKPd2Oye0vW/vjaIC4T1BxgDzXmoXg=</DigestValue>
      </Reference>
      <Reference URI="/xl/printerSettings/printerSettings745.bin?ContentType=application/vnd.openxmlformats-officedocument.spreadsheetml.printerSettings">
        <DigestMethod Algorithm="http://www.w3.org/2001/04/xmlenc#sha256"/>
        <DigestValue>1easXUpors9wW02Nqy5x8cLEF/3ZKBH0i2lLjO2Zsk8=</DigestValue>
      </Reference>
      <Reference URI="/xl/printerSettings/printerSettings746.bin?ContentType=application/vnd.openxmlformats-officedocument.spreadsheetml.printerSettings">
        <DigestMethod Algorithm="http://www.w3.org/2001/04/xmlenc#sha256"/>
        <DigestValue>6HGumsjBk9X1CzCPpkG1pJTBdVyGv7gAJ+RWNO+yDTc=</DigestValue>
      </Reference>
      <Reference URI="/xl/printerSettings/printerSettings747.bin?ContentType=application/vnd.openxmlformats-officedocument.spreadsheetml.printerSettings">
        <DigestMethod Algorithm="http://www.w3.org/2001/04/xmlenc#sha256"/>
        <DigestValue>4sf+1AWluvbpxJKPd2Oye0vW/vjaIC4T1BxgDzXmoXg=</DigestValue>
      </Reference>
      <Reference URI="/xl/printerSettings/printerSettings748.bin?ContentType=application/vnd.openxmlformats-officedocument.spreadsheetml.printerSettings">
        <DigestMethod Algorithm="http://www.w3.org/2001/04/xmlenc#sha256"/>
        <DigestValue>4sf+1AWluvbpxJKPd2Oye0vW/vjaIC4T1BxgDzXmoXg=</DigestValue>
      </Reference>
      <Reference URI="/xl/printerSettings/printerSettings749.bin?ContentType=application/vnd.openxmlformats-officedocument.spreadsheetml.printerSettings">
        <DigestMethod Algorithm="http://www.w3.org/2001/04/xmlenc#sha256"/>
        <DigestValue>6HGumsjBk9X1CzCPpkG1pJTBdVyGv7gAJ+RWNO+yDTc=</DigestValue>
      </Reference>
      <Reference URI="/xl/printerSettings/printerSettings75.bin?ContentType=application/vnd.openxmlformats-officedocument.spreadsheetml.printerSettings">
        <DigestMethod Algorithm="http://www.w3.org/2001/04/xmlenc#sha256"/>
        <DigestValue>AOaDuHtsifCB+3mFVZaFSjZ2jbySMm3+Pey0DhdCrvo=</DigestValue>
      </Reference>
      <Reference URI="/xl/printerSettings/printerSettings750.bin?ContentType=application/vnd.openxmlformats-officedocument.spreadsheetml.printerSettings">
        <DigestMethod Algorithm="http://www.w3.org/2001/04/xmlenc#sha256"/>
        <DigestValue>+n5QTe6/grUf3JPx5J0xBRGlKRI8XimZKbgxCQVlTOM=</DigestValue>
      </Reference>
      <Reference URI="/xl/printerSettings/printerSettings751.bin?ContentType=application/vnd.openxmlformats-officedocument.spreadsheetml.printerSettings">
        <DigestMethod Algorithm="http://www.w3.org/2001/04/xmlenc#sha256"/>
        <DigestValue>k5z4QFvXyp5vMq4FDANuvQxvNZ735cuotFRYxi91M4M=</DigestValue>
      </Reference>
      <Reference URI="/xl/printerSettings/printerSettings752.bin?ContentType=application/vnd.openxmlformats-officedocument.spreadsheetml.printerSettings">
        <DigestMethod Algorithm="http://www.w3.org/2001/04/xmlenc#sha256"/>
        <DigestValue>6HGumsjBk9X1CzCPpkG1pJTBdVyGv7gAJ+RWNO+yDTc=</DigestValue>
      </Reference>
      <Reference URI="/xl/printerSettings/printerSettings753.bin?ContentType=application/vnd.openxmlformats-officedocument.spreadsheetml.printerSettings">
        <DigestMethod Algorithm="http://www.w3.org/2001/04/xmlenc#sha256"/>
        <DigestValue>6HGumsjBk9X1CzCPpkG1pJTBdVyGv7gAJ+RWNO+yDTc=</DigestValue>
      </Reference>
      <Reference URI="/xl/printerSettings/printerSettings754.bin?ContentType=application/vnd.openxmlformats-officedocument.spreadsheetml.printerSettings">
        <DigestMethod Algorithm="http://www.w3.org/2001/04/xmlenc#sha256"/>
        <DigestValue>6HGumsjBk9X1CzCPpkG1pJTBdVyGv7gAJ+RWNO+yDTc=</DigestValue>
      </Reference>
      <Reference URI="/xl/printerSettings/printerSettings755.bin?ContentType=application/vnd.openxmlformats-officedocument.spreadsheetml.printerSettings">
        <DigestMethod Algorithm="http://www.w3.org/2001/04/xmlenc#sha256"/>
        <DigestValue>6HGumsjBk9X1CzCPpkG1pJTBdVyGv7gAJ+RWNO+yDTc=</DigestValue>
      </Reference>
      <Reference URI="/xl/printerSettings/printerSettings756.bin?ContentType=application/vnd.openxmlformats-officedocument.spreadsheetml.printerSettings">
        <DigestMethod Algorithm="http://www.w3.org/2001/04/xmlenc#sha256"/>
        <DigestValue>6HGumsjBk9X1CzCPpkG1pJTBdVyGv7gAJ+RWNO+yDTc=</DigestValue>
      </Reference>
      <Reference URI="/xl/printerSettings/printerSettings757.bin?ContentType=application/vnd.openxmlformats-officedocument.spreadsheetml.printerSettings">
        <DigestMethod Algorithm="http://www.w3.org/2001/04/xmlenc#sha256"/>
        <DigestValue>6HGumsjBk9X1CzCPpkG1pJTBdVyGv7gAJ+RWNO+yDTc=</DigestValue>
      </Reference>
      <Reference URI="/xl/printerSettings/printerSettings758.bin?ContentType=application/vnd.openxmlformats-officedocument.spreadsheetml.printerSettings">
        <DigestMethod Algorithm="http://www.w3.org/2001/04/xmlenc#sha256"/>
        <DigestValue>6HGumsjBk9X1CzCPpkG1pJTBdVyGv7gAJ+RWNO+yDTc=</DigestValue>
      </Reference>
      <Reference URI="/xl/printerSettings/printerSettings759.bin?ContentType=application/vnd.openxmlformats-officedocument.spreadsheetml.printerSettings">
        <DigestMethod Algorithm="http://www.w3.org/2001/04/xmlenc#sha256"/>
        <DigestValue>4sf+1AWluvbpxJKPd2Oye0vW/vjaIC4T1BxgDzXmoXg=</DigestValue>
      </Reference>
      <Reference URI="/xl/printerSettings/printerSettings76.bin?ContentType=application/vnd.openxmlformats-officedocument.spreadsheetml.printerSettings">
        <DigestMethod Algorithm="http://www.w3.org/2001/04/xmlenc#sha256"/>
        <DigestValue>AOaDuHtsifCB+3mFVZaFSjZ2jbySMm3+Pey0DhdCrvo=</DigestValue>
      </Reference>
      <Reference URI="/xl/printerSettings/printerSettings760.bin?ContentType=application/vnd.openxmlformats-officedocument.spreadsheetml.printerSettings">
        <DigestMethod Algorithm="http://www.w3.org/2001/04/xmlenc#sha256"/>
        <DigestValue>6HGumsjBk9X1CzCPpkG1pJTBdVyGv7gAJ+RWNO+yDTc=</DigestValue>
      </Reference>
      <Reference URI="/xl/printerSettings/printerSettings761.bin?ContentType=application/vnd.openxmlformats-officedocument.spreadsheetml.printerSettings">
        <DigestMethod Algorithm="http://www.w3.org/2001/04/xmlenc#sha256"/>
        <DigestValue>6HGumsjBk9X1CzCPpkG1pJTBdVyGv7gAJ+RWNO+yDTc=</DigestValue>
      </Reference>
      <Reference URI="/xl/printerSettings/printerSettings762.bin?ContentType=application/vnd.openxmlformats-officedocument.spreadsheetml.printerSettings">
        <DigestMethod Algorithm="http://www.w3.org/2001/04/xmlenc#sha256"/>
        <DigestValue>6HGumsjBk9X1CzCPpkG1pJTBdVyGv7gAJ+RWNO+yDTc=</DigestValue>
      </Reference>
      <Reference URI="/xl/printerSettings/printerSettings763.bin?ContentType=application/vnd.openxmlformats-officedocument.spreadsheetml.printerSettings">
        <DigestMethod Algorithm="http://www.w3.org/2001/04/xmlenc#sha256"/>
        <DigestValue>4sf+1AWluvbpxJKPd2Oye0vW/vjaIC4T1BxgDzXmoXg=</DigestValue>
      </Reference>
      <Reference URI="/xl/printerSettings/printerSettings764.bin?ContentType=application/vnd.openxmlformats-officedocument.spreadsheetml.printerSettings">
        <DigestMethod Algorithm="http://www.w3.org/2001/04/xmlenc#sha256"/>
        <DigestValue>6HGumsjBk9X1CzCPpkG1pJTBdVyGv7gAJ+RWNO+yDTc=</DigestValue>
      </Reference>
      <Reference URI="/xl/printerSettings/printerSettings765.bin?ContentType=application/vnd.openxmlformats-officedocument.spreadsheetml.printerSettings">
        <DigestMethod Algorithm="http://www.w3.org/2001/04/xmlenc#sha256"/>
        <DigestValue>4sf+1AWluvbpxJKPd2Oye0vW/vjaIC4T1BxgDzXmoXg=</DigestValue>
      </Reference>
      <Reference URI="/xl/printerSettings/printerSettings766.bin?ContentType=application/vnd.openxmlformats-officedocument.spreadsheetml.printerSettings">
        <DigestMethod Algorithm="http://www.w3.org/2001/04/xmlenc#sha256"/>
        <DigestValue>1easXUpors9wW02Nqy5x8cLEF/3ZKBH0i2lLjO2Zsk8=</DigestValue>
      </Reference>
      <Reference URI="/xl/printerSettings/printerSettings767.bin?ContentType=application/vnd.openxmlformats-officedocument.spreadsheetml.printerSettings">
        <DigestMethod Algorithm="http://www.w3.org/2001/04/xmlenc#sha256"/>
        <DigestValue>4sf+1AWluvbpxJKPd2Oye0vW/vjaIC4T1BxgDzXmoXg=</DigestValue>
      </Reference>
      <Reference URI="/xl/printerSettings/printerSettings768.bin?ContentType=application/vnd.openxmlformats-officedocument.spreadsheetml.printerSettings">
        <DigestMethod Algorithm="http://www.w3.org/2001/04/xmlenc#sha256"/>
        <DigestValue>AOaDuHtsifCB+3mFVZaFSjZ2jbySMm3+Pey0DhdCrvo=</DigestValue>
      </Reference>
      <Reference URI="/xl/printerSettings/printerSettings769.bin?ContentType=application/vnd.openxmlformats-officedocument.spreadsheetml.printerSettings">
        <DigestMethod Algorithm="http://www.w3.org/2001/04/xmlenc#sha256"/>
        <DigestValue>AOaDuHtsifCB+3mFVZaFSjZ2jbySMm3+Pey0DhdCrvo=</DigestValue>
      </Reference>
      <Reference URI="/xl/printerSettings/printerSettings77.bin?ContentType=application/vnd.openxmlformats-officedocument.spreadsheetml.printerSettings">
        <DigestMethod Algorithm="http://www.w3.org/2001/04/xmlenc#sha256"/>
        <DigestValue>4sf+1AWluvbpxJKPd2Oye0vW/vjaIC4T1BxgDzXmoXg=</DigestValue>
      </Reference>
      <Reference URI="/xl/printerSettings/printerSettings770.bin?ContentType=application/vnd.openxmlformats-officedocument.spreadsheetml.printerSettings">
        <DigestMethod Algorithm="http://www.w3.org/2001/04/xmlenc#sha256"/>
        <DigestValue>4sf+1AWluvbpxJKPd2Oye0vW/vjaIC4T1BxgDzXmoXg=</DigestValue>
      </Reference>
      <Reference URI="/xl/printerSettings/printerSettings771.bin?ContentType=application/vnd.openxmlformats-officedocument.spreadsheetml.printerSettings">
        <DigestMethod Algorithm="http://www.w3.org/2001/04/xmlenc#sha256"/>
        <DigestValue>4sf+1AWluvbpxJKPd2Oye0vW/vjaIC4T1BxgDzXmoXg=</DigestValue>
      </Reference>
      <Reference URI="/xl/printerSettings/printerSettings772.bin?ContentType=application/vnd.openxmlformats-officedocument.spreadsheetml.printerSettings">
        <DigestMethod Algorithm="http://www.w3.org/2001/04/xmlenc#sha256"/>
        <DigestValue>4sf+1AWluvbpxJKPd2Oye0vW/vjaIC4T1BxgDzXmoXg=</DigestValue>
      </Reference>
      <Reference URI="/xl/printerSettings/printerSettings773.bin?ContentType=application/vnd.openxmlformats-officedocument.spreadsheetml.printerSettings">
        <DigestMethod Algorithm="http://www.w3.org/2001/04/xmlenc#sha256"/>
        <DigestValue>olVzO14YzbBV9lyv2+iYJUax50tLLM5nhgg3hHHh9hE=</DigestValue>
      </Reference>
      <Reference URI="/xl/printerSettings/printerSettings774.bin?ContentType=application/vnd.openxmlformats-officedocument.spreadsheetml.printerSettings">
        <DigestMethod Algorithm="http://www.w3.org/2001/04/xmlenc#sha256"/>
        <DigestValue>4sf+1AWluvbpxJKPd2Oye0vW/vjaIC4T1BxgDzXmoXg=</DigestValue>
      </Reference>
      <Reference URI="/xl/printerSettings/printerSettings775.bin?ContentType=application/vnd.openxmlformats-officedocument.spreadsheetml.printerSettings">
        <DigestMethod Algorithm="http://www.w3.org/2001/04/xmlenc#sha256"/>
        <DigestValue>AOaDuHtsifCB+3mFVZaFSjZ2jbySMm3+Pey0DhdCrvo=</DigestValue>
      </Reference>
      <Reference URI="/xl/printerSettings/printerSettings776.bin?ContentType=application/vnd.openxmlformats-officedocument.spreadsheetml.printerSettings">
        <DigestMethod Algorithm="http://www.w3.org/2001/04/xmlenc#sha256"/>
        <DigestValue>4sf+1AWluvbpxJKPd2Oye0vW/vjaIC4T1BxgDzXmoXg=</DigestValue>
      </Reference>
      <Reference URI="/xl/printerSettings/printerSettings777.bin?ContentType=application/vnd.openxmlformats-officedocument.spreadsheetml.printerSettings">
        <DigestMethod Algorithm="http://www.w3.org/2001/04/xmlenc#sha256"/>
        <DigestValue>1easXUpors9wW02Nqy5x8cLEF/3ZKBH0i2lLjO2Zsk8=</DigestValue>
      </Reference>
      <Reference URI="/xl/printerSettings/printerSettings778.bin?ContentType=application/vnd.openxmlformats-officedocument.spreadsheetml.printerSettings">
        <DigestMethod Algorithm="http://www.w3.org/2001/04/xmlenc#sha256"/>
        <DigestValue>1easXUpors9wW02Nqy5x8cLEF/3ZKBH0i2lLjO2Zsk8=</DigestValue>
      </Reference>
      <Reference URI="/xl/printerSettings/printerSettings779.bin?ContentType=application/vnd.openxmlformats-officedocument.spreadsheetml.printerSettings">
        <DigestMethod Algorithm="http://www.w3.org/2001/04/xmlenc#sha256"/>
        <DigestValue>4sf+1AWluvbpxJKPd2Oye0vW/vjaIC4T1BxgDzXmoXg=</DigestValue>
      </Reference>
      <Reference URI="/xl/printerSettings/printerSettings78.bin?ContentType=application/vnd.openxmlformats-officedocument.spreadsheetml.printerSettings">
        <DigestMethod Algorithm="http://www.w3.org/2001/04/xmlenc#sha256"/>
        <DigestValue>4sf+1AWluvbpxJKPd2Oye0vW/vjaIC4T1BxgDzXmoXg=</DigestValue>
      </Reference>
      <Reference URI="/xl/printerSettings/printerSettings780.bin?ContentType=application/vnd.openxmlformats-officedocument.spreadsheetml.printerSettings">
        <DigestMethod Algorithm="http://www.w3.org/2001/04/xmlenc#sha256"/>
        <DigestValue>4sf+1AWluvbpxJKPd2Oye0vW/vjaIC4T1BxgDzXmoXg=</DigestValue>
      </Reference>
      <Reference URI="/xl/printerSettings/printerSettings781.bin?ContentType=application/vnd.openxmlformats-officedocument.spreadsheetml.printerSettings">
        <DigestMethod Algorithm="http://www.w3.org/2001/04/xmlenc#sha256"/>
        <DigestValue>4sf+1AWluvbpxJKPd2Oye0vW/vjaIC4T1BxgDzXmoXg=</DigestValue>
      </Reference>
      <Reference URI="/xl/printerSettings/printerSettings782.bin?ContentType=application/vnd.openxmlformats-officedocument.spreadsheetml.printerSettings">
        <DigestMethod Algorithm="http://www.w3.org/2001/04/xmlenc#sha256"/>
        <DigestValue>4sf+1AWluvbpxJKPd2Oye0vW/vjaIC4T1BxgDzXmoXg=</DigestValue>
      </Reference>
      <Reference URI="/xl/printerSettings/printerSettings783.bin?ContentType=application/vnd.openxmlformats-officedocument.spreadsheetml.printerSettings">
        <DigestMethod Algorithm="http://www.w3.org/2001/04/xmlenc#sha256"/>
        <DigestValue>+n5QTe6/grUf3JPx5J0xBRGlKRI8XimZKbgxCQVlTOM=</DigestValue>
      </Reference>
      <Reference URI="/xl/printerSettings/printerSettings784.bin?ContentType=application/vnd.openxmlformats-officedocument.spreadsheetml.printerSettings">
        <DigestMethod Algorithm="http://www.w3.org/2001/04/xmlenc#sha256"/>
        <DigestValue>4sf+1AWluvbpxJKPd2Oye0vW/vjaIC4T1BxgDzXmoXg=</DigestValue>
      </Reference>
      <Reference URI="/xl/printerSettings/printerSettings785.bin?ContentType=application/vnd.openxmlformats-officedocument.spreadsheetml.printerSettings">
        <DigestMethod Algorithm="http://www.w3.org/2001/04/xmlenc#sha256"/>
        <DigestValue>olVzO14YzbBV9lyv2+iYJUax50tLLM5nhgg3hHHh9hE=</DigestValue>
      </Reference>
      <Reference URI="/xl/printerSettings/printerSettings786.bin?ContentType=application/vnd.openxmlformats-officedocument.spreadsheetml.printerSettings">
        <DigestMethod Algorithm="http://www.w3.org/2001/04/xmlenc#sha256"/>
        <DigestValue>4sf+1AWluvbpxJKPd2Oye0vW/vjaIC4T1BxgDzXmoXg=</DigestValue>
      </Reference>
      <Reference URI="/xl/printerSettings/printerSettings787.bin?ContentType=application/vnd.openxmlformats-officedocument.spreadsheetml.printerSettings">
        <DigestMethod Algorithm="http://www.w3.org/2001/04/xmlenc#sha256"/>
        <DigestValue>1easXUpors9wW02Nqy5x8cLEF/3ZKBH0i2lLjO2Zsk8=</DigestValue>
      </Reference>
      <Reference URI="/xl/printerSettings/printerSettings788.bin?ContentType=application/vnd.openxmlformats-officedocument.spreadsheetml.printerSettings">
        <DigestMethod Algorithm="http://www.w3.org/2001/04/xmlenc#sha256"/>
        <DigestValue>4sf+1AWluvbpxJKPd2Oye0vW/vjaIC4T1BxgDzXmoXg=</DigestValue>
      </Reference>
      <Reference URI="/xl/printerSettings/printerSettings789.bin?ContentType=application/vnd.openxmlformats-officedocument.spreadsheetml.printerSettings">
        <DigestMethod Algorithm="http://www.w3.org/2001/04/xmlenc#sha256"/>
        <DigestValue>1easXUpors9wW02Nqy5x8cLEF/3ZKBH0i2lLjO2Zsk8=</DigestValue>
      </Reference>
      <Reference URI="/xl/printerSettings/printerSettings79.bin?ContentType=application/vnd.openxmlformats-officedocument.spreadsheetml.printerSettings">
        <DigestMethod Algorithm="http://www.w3.org/2001/04/xmlenc#sha256"/>
        <DigestValue>4sf+1AWluvbpxJKPd2Oye0vW/vjaIC4T1BxgDzXmoXg=</DigestValue>
      </Reference>
      <Reference URI="/xl/printerSettings/printerSettings790.bin?ContentType=application/vnd.openxmlformats-officedocument.spreadsheetml.printerSettings">
        <DigestMethod Algorithm="http://www.w3.org/2001/04/xmlenc#sha256"/>
        <DigestValue>4sf+1AWluvbpxJKPd2Oye0vW/vjaIC4T1BxgDzXmoXg=</DigestValue>
      </Reference>
      <Reference URI="/xl/printerSettings/printerSettings791.bin?ContentType=application/vnd.openxmlformats-officedocument.spreadsheetml.printerSettings">
        <DigestMethod Algorithm="http://www.w3.org/2001/04/xmlenc#sha256"/>
        <DigestValue>AOaDuHtsifCB+3mFVZaFSjZ2jbySMm3+Pey0DhdCrvo=</DigestValue>
      </Reference>
      <Reference URI="/xl/printerSettings/printerSettings792.bin?ContentType=application/vnd.openxmlformats-officedocument.spreadsheetml.printerSettings">
        <DigestMethod Algorithm="http://www.w3.org/2001/04/xmlenc#sha256"/>
        <DigestValue>AOaDuHtsifCB+3mFVZaFSjZ2jbySMm3+Pey0DhdCrvo=</DigestValue>
      </Reference>
      <Reference URI="/xl/printerSettings/printerSettings793.bin?ContentType=application/vnd.openxmlformats-officedocument.spreadsheetml.printerSettings">
        <DigestMethod Algorithm="http://www.w3.org/2001/04/xmlenc#sha256"/>
        <DigestValue>4sf+1AWluvbpxJKPd2Oye0vW/vjaIC4T1BxgDzXmoXg=</DigestValue>
      </Reference>
      <Reference URI="/xl/printerSettings/printerSettings794.bin?ContentType=application/vnd.openxmlformats-officedocument.spreadsheetml.printerSettings">
        <DigestMethod Algorithm="http://www.w3.org/2001/04/xmlenc#sha256"/>
        <DigestValue>olVzO14YzbBV9lyv2+iYJUax50tLLM5nhgg3hHHh9hE=</DigestValue>
      </Reference>
      <Reference URI="/xl/printerSettings/printerSettings795.bin?ContentType=application/vnd.openxmlformats-officedocument.spreadsheetml.printerSettings">
        <DigestMethod Algorithm="http://www.w3.org/2001/04/xmlenc#sha256"/>
        <DigestValue>olVzO14YzbBV9lyv2+iYJUax50tLLM5nhgg3hHHh9hE=</DigestValue>
      </Reference>
      <Reference URI="/xl/printerSettings/printerSettings796.bin?ContentType=application/vnd.openxmlformats-officedocument.spreadsheetml.printerSettings">
        <DigestMethod Algorithm="http://www.w3.org/2001/04/xmlenc#sha256"/>
        <DigestValue>+n5QTe6/grUf3JPx5J0xBRGlKRI8XimZKbgxCQVlTOM=</DigestValue>
      </Reference>
      <Reference URI="/xl/printerSettings/printerSettings797.bin?ContentType=application/vnd.openxmlformats-officedocument.spreadsheetml.printerSettings">
        <DigestMethod Algorithm="http://www.w3.org/2001/04/xmlenc#sha256"/>
        <DigestValue>+n5QTe6/grUf3JPx5J0xBRGlKRI8XimZKbgxCQVlTOM=</DigestValue>
      </Reference>
      <Reference URI="/xl/printerSettings/printerSettings798.bin?ContentType=application/vnd.openxmlformats-officedocument.spreadsheetml.printerSettings">
        <DigestMethod Algorithm="http://www.w3.org/2001/04/xmlenc#sha256"/>
        <DigestValue>AOaDuHtsifCB+3mFVZaFSjZ2jbySMm3+Pey0DhdCrvo=</DigestValue>
      </Reference>
      <Reference URI="/xl/printerSettings/printerSettings799.bin?ContentType=application/vnd.openxmlformats-officedocument.spreadsheetml.printerSettings">
        <DigestMethod Algorithm="http://www.w3.org/2001/04/xmlenc#sha256"/>
        <DigestValue>+n5QTe6/grUf3JPx5J0xBRGlKRI8XimZKbgxCQVlTOM=</DigestValue>
      </Reference>
      <Reference URI="/xl/printerSettings/printerSettings8.bin?ContentType=application/vnd.openxmlformats-officedocument.spreadsheetml.printerSettings">
        <DigestMethod Algorithm="http://www.w3.org/2001/04/xmlenc#sha256"/>
        <DigestValue>4sf+1AWluvbpxJKPd2Oye0vW/vjaIC4T1BxgDzXmoXg=</DigestValue>
      </Reference>
      <Reference URI="/xl/printerSettings/printerSettings80.bin?ContentType=application/vnd.openxmlformats-officedocument.spreadsheetml.printerSettings">
        <DigestMethod Algorithm="http://www.w3.org/2001/04/xmlenc#sha256"/>
        <DigestValue>bX9XDerWgquo2RxSve48ZARjqmGUaFIV3OF+VtCX1Rc=</DigestValue>
      </Reference>
      <Reference URI="/xl/printerSettings/printerSettings800.bin?ContentType=application/vnd.openxmlformats-officedocument.spreadsheetml.printerSettings">
        <DigestMethod Algorithm="http://www.w3.org/2001/04/xmlenc#sha256"/>
        <DigestValue>1easXUpors9wW02Nqy5x8cLEF/3ZKBH0i2lLjO2Zsk8=</DigestValue>
      </Reference>
      <Reference URI="/xl/printerSettings/printerSettings801.bin?ContentType=application/vnd.openxmlformats-officedocument.spreadsheetml.printerSettings">
        <DigestMethod Algorithm="http://www.w3.org/2001/04/xmlenc#sha256"/>
        <DigestValue>1easXUpors9wW02Nqy5x8cLEF/3ZKBH0i2lLjO2Zsk8=</DigestValue>
      </Reference>
      <Reference URI="/xl/printerSettings/printerSettings802.bin?ContentType=application/vnd.openxmlformats-officedocument.spreadsheetml.printerSettings">
        <DigestMethod Algorithm="http://www.w3.org/2001/04/xmlenc#sha256"/>
        <DigestValue>4sf+1AWluvbpxJKPd2Oye0vW/vjaIC4T1BxgDzXmoXg=</DigestValue>
      </Reference>
      <Reference URI="/xl/printerSettings/printerSettings803.bin?ContentType=application/vnd.openxmlformats-officedocument.spreadsheetml.printerSettings">
        <DigestMethod Algorithm="http://www.w3.org/2001/04/xmlenc#sha256"/>
        <DigestValue>+n5QTe6/grUf3JPx5J0xBRGlKRI8XimZKbgxCQVlTOM=</DigestValue>
      </Reference>
      <Reference URI="/xl/printerSettings/printerSettings804.bin?ContentType=application/vnd.openxmlformats-officedocument.spreadsheetml.printerSettings">
        <DigestMethod Algorithm="http://www.w3.org/2001/04/xmlenc#sha256"/>
        <DigestValue>1easXUpors9wW02Nqy5x8cLEF/3ZKBH0i2lLjO2Zsk8=</DigestValue>
      </Reference>
      <Reference URI="/xl/printerSettings/printerSettings805.bin?ContentType=application/vnd.openxmlformats-officedocument.spreadsheetml.printerSettings">
        <DigestMethod Algorithm="http://www.w3.org/2001/04/xmlenc#sha256"/>
        <DigestValue>4sf+1AWluvbpxJKPd2Oye0vW/vjaIC4T1BxgDzXmoXg=</DigestValue>
      </Reference>
      <Reference URI="/xl/printerSettings/printerSettings806.bin?ContentType=application/vnd.openxmlformats-officedocument.spreadsheetml.printerSettings">
        <DigestMethod Algorithm="http://www.w3.org/2001/04/xmlenc#sha256"/>
        <DigestValue>4sf+1AWluvbpxJKPd2Oye0vW/vjaIC4T1BxgDzXmoXg=</DigestValue>
      </Reference>
      <Reference URI="/xl/printerSettings/printerSettings807.bin?ContentType=application/vnd.openxmlformats-officedocument.spreadsheetml.printerSettings">
        <DigestMethod Algorithm="http://www.w3.org/2001/04/xmlenc#sha256"/>
        <DigestValue>1easXUpors9wW02Nqy5x8cLEF/3ZKBH0i2lLjO2Zsk8=</DigestValue>
      </Reference>
      <Reference URI="/xl/printerSettings/printerSettings808.bin?ContentType=application/vnd.openxmlformats-officedocument.spreadsheetml.printerSettings">
        <DigestMethod Algorithm="http://www.w3.org/2001/04/xmlenc#sha256"/>
        <DigestValue>1easXUpors9wW02Nqy5x8cLEF/3ZKBH0i2lLjO2Zsk8=</DigestValue>
      </Reference>
      <Reference URI="/xl/printerSettings/printerSettings809.bin?ContentType=application/vnd.openxmlformats-officedocument.spreadsheetml.printerSettings">
        <DigestMethod Algorithm="http://www.w3.org/2001/04/xmlenc#sha256"/>
        <DigestValue>4sf+1AWluvbpxJKPd2Oye0vW/vjaIC4T1BxgDzXmoXg=</DigestValue>
      </Reference>
      <Reference URI="/xl/printerSettings/printerSettings81.bin?ContentType=application/vnd.openxmlformats-officedocument.spreadsheetml.printerSettings">
        <DigestMethod Algorithm="http://www.w3.org/2001/04/xmlenc#sha256"/>
        <DigestValue>QWpi6h1kHwZsH9rlpR3f3TaHSMtqC16mWcRCqaxQe9o=</DigestValue>
      </Reference>
      <Reference URI="/xl/printerSettings/printerSettings810.bin?ContentType=application/vnd.openxmlformats-officedocument.spreadsheetml.printerSettings">
        <DigestMethod Algorithm="http://www.w3.org/2001/04/xmlenc#sha256"/>
        <DigestValue>1easXUpors9wW02Nqy5x8cLEF/3ZKBH0i2lLjO2Zsk8=</DigestValue>
      </Reference>
      <Reference URI="/xl/printerSettings/printerSettings811.bin?ContentType=application/vnd.openxmlformats-officedocument.spreadsheetml.printerSettings">
        <DigestMethod Algorithm="http://www.w3.org/2001/04/xmlenc#sha256"/>
        <DigestValue>4sf+1AWluvbpxJKPd2Oye0vW/vjaIC4T1BxgDzXmoXg=</DigestValue>
      </Reference>
      <Reference URI="/xl/printerSettings/printerSettings812.bin?ContentType=application/vnd.openxmlformats-officedocument.spreadsheetml.printerSettings">
        <DigestMethod Algorithm="http://www.w3.org/2001/04/xmlenc#sha256"/>
        <DigestValue>1easXUpors9wW02Nqy5x8cLEF/3ZKBH0i2lLjO2Zsk8=</DigestValue>
      </Reference>
      <Reference URI="/xl/printerSettings/printerSettings813.bin?ContentType=application/vnd.openxmlformats-officedocument.spreadsheetml.printerSettings">
        <DigestMethod Algorithm="http://www.w3.org/2001/04/xmlenc#sha256"/>
        <DigestValue>+n5QTe6/grUf3JPx5J0xBRGlKRI8XimZKbgxCQVlTOM=</DigestValue>
      </Reference>
      <Reference URI="/xl/printerSettings/printerSettings814.bin?ContentType=application/vnd.openxmlformats-officedocument.spreadsheetml.printerSettings">
        <DigestMethod Algorithm="http://www.w3.org/2001/04/xmlenc#sha256"/>
        <DigestValue>AOaDuHtsifCB+3mFVZaFSjZ2jbySMm3+Pey0DhdCrvo=</DigestValue>
      </Reference>
      <Reference URI="/xl/printerSettings/printerSettings815.bin?ContentType=application/vnd.openxmlformats-officedocument.spreadsheetml.printerSettings">
        <DigestMethod Algorithm="http://www.w3.org/2001/04/xmlenc#sha256"/>
        <DigestValue>AOaDuHtsifCB+3mFVZaFSjZ2jbySMm3+Pey0DhdCrvo=</DigestValue>
      </Reference>
      <Reference URI="/xl/printerSettings/printerSettings816.bin?ContentType=application/vnd.openxmlformats-officedocument.spreadsheetml.printerSettings">
        <DigestMethod Algorithm="http://www.w3.org/2001/04/xmlenc#sha256"/>
        <DigestValue>4sf+1AWluvbpxJKPd2Oye0vW/vjaIC4T1BxgDzXmoXg=</DigestValue>
      </Reference>
      <Reference URI="/xl/printerSettings/printerSettings817.bin?ContentType=application/vnd.openxmlformats-officedocument.spreadsheetml.printerSettings">
        <DigestMethod Algorithm="http://www.w3.org/2001/04/xmlenc#sha256"/>
        <DigestValue>+n5QTe6/grUf3JPx5J0xBRGlKRI8XimZKbgxCQVlTOM=</DigestValue>
      </Reference>
      <Reference URI="/xl/printerSettings/printerSettings818.bin?ContentType=application/vnd.openxmlformats-officedocument.spreadsheetml.printerSettings">
        <DigestMethod Algorithm="http://www.w3.org/2001/04/xmlenc#sha256"/>
        <DigestValue>+n5QTe6/grUf3JPx5J0xBRGlKRI8XimZKbgxCQVlTOM=</DigestValue>
      </Reference>
      <Reference URI="/xl/printerSettings/printerSettings819.bin?ContentType=application/vnd.openxmlformats-officedocument.spreadsheetml.printerSettings">
        <DigestMethod Algorithm="http://www.w3.org/2001/04/xmlenc#sha256"/>
        <DigestValue>+n5QTe6/grUf3JPx5J0xBRGlKRI8XimZKbgxCQVlTOM=</DigestValue>
      </Reference>
      <Reference URI="/xl/printerSettings/printerSettings82.bin?ContentType=application/vnd.openxmlformats-officedocument.spreadsheetml.printerSettings">
        <DigestMethod Algorithm="http://www.w3.org/2001/04/xmlenc#sha256"/>
        <DigestValue>XIc2QwSSmCeVlKH2I83k8uGA7s8klfHL3ma3f1m5IS0=</DigestValue>
      </Reference>
      <Reference URI="/xl/printerSettings/printerSettings820.bin?ContentType=application/vnd.openxmlformats-officedocument.spreadsheetml.printerSettings">
        <DigestMethod Algorithm="http://www.w3.org/2001/04/xmlenc#sha256"/>
        <DigestValue>+n5QTe6/grUf3JPx5J0xBRGlKRI8XimZKbgxCQVlTOM=</DigestValue>
      </Reference>
      <Reference URI="/xl/printerSettings/printerSettings821.bin?ContentType=application/vnd.openxmlformats-officedocument.spreadsheetml.printerSettings">
        <DigestMethod Algorithm="http://www.w3.org/2001/04/xmlenc#sha256"/>
        <DigestValue>AOaDuHtsifCB+3mFVZaFSjZ2jbySMm3+Pey0DhdCrvo=</DigestValue>
      </Reference>
      <Reference URI="/xl/printerSettings/printerSettings822.bin?ContentType=application/vnd.openxmlformats-officedocument.spreadsheetml.printerSettings">
        <DigestMethod Algorithm="http://www.w3.org/2001/04/xmlenc#sha256"/>
        <DigestValue>+n5QTe6/grUf3JPx5J0xBRGlKRI8XimZKbgxCQVlTOM=</DigestValue>
      </Reference>
      <Reference URI="/xl/printerSettings/printerSettings823.bin?ContentType=application/vnd.openxmlformats-officedocument.spreadsheetml.printerSettings">
        <DigestMethod Algorithm="http://www.w3.org/2001/04/xmlenc#sha256"/>
        <DigestValue>1easXUpors9wW02Nqy5x8cLEF/3ZKBH0i2lLjO2Zsk8=</DigestValue>
      </Reference>
      <Reference URI="/xl/printerSettings/printerSettings824.bin?ContentType=application/vnd.openxmlformats-officedocument.spreadsheetml.printerSettings">
        <DigestMethod Algorithm="http://www.w3.org/2001/04/xmlenc#sha256"/>
        <DigestValue>1easXUpors9wW02Nqy5x8cLEF/3ZKBH0i2lLjO2Zsk8=</DigestValue>
      </Reference>
      <Reference URI="/xl/printerSettings/printerSettings825.bin?ContentType=application/vnd.openxmlformats-officedocument.spreadsheetml.printerSettings">
        <DigestMethod Algorithm="http://www.w3.org/2001/04/xmlenc#sha256"/>
        <DigestValue>4sf+1AWluvbpxJKPd2Oye0vW/vjaIC4T1BxgDzXmoXg=</DigestValue>
      </Reference>
      <Reference URI="/xl/printerSettings/printerSettings826.bin?ContentType=application/vnd.openxmlformats-officedocument.spreadsheetml.printerSettings">
        <DigestMethod Algorithm="http://www.w3.org/2001/04/xmlenc#sha256"/>
        <DigestValue>+n5QTe6/grUf3JPx5J0xBRGlKRI8XimZKbgxCQVlTOM=</DigestValue>
      </Reference>
      <Reference URI="/xl/printerSettings/printerSettings827.bin?ContentType=application/vnd.openxmlformats-officedocument.spreadsheetml.printerSettings">
        <DigestMethod Algorithm="http://www.w3.org/2001/04/xmlenc#sha256"/>
        <DigestValue>1easXUpors9wW02Nqy5x8cLEF/3ZKBH0i2lLjO2Zsk8=</DigestValue>
      </Reference>
      <Reference URI="/xl/printerSettings/printerSettings828.bin?ContentType=application/vnd.openxmlformats-officedocument.spreadsheetml.printerSettings">
        <DigestMethod Algorithm="http://www.w3.org/2001/04/xmlenc#sha256"/>
        <DigestValue>4sf+1AWluvbpxJKPd2Oye0vW/vjaIC4T1BxgDzXmoXg=</DigestValue>
      </Reference>
      <Reference URI="/xl/printerSettings/printerSettings829.bin?ContentType=application/vnd.openxmlformats-officedocument.spreadsheetml.printerSettings">
        <DigestMethod Algorithm="http://www.w3.org/2001/04/xmlenc#sha256"/>
        <DigestValue>4sf+1AWluvbpxJKPd2Oye0vW/vjaIC4T1BxgDzXmoXg=</DigestValue>
      </Reference>
      <Reference URI="/xl/printerSettings/printerSettings83.bin?ContentType=application/vnd.openxmlformats-officedocument.spreadsheetml.printerSettings">
        <DigestMethod Algorithm="http://www.w3.org/2001/04/xmlenc#sha256"/>
        <DigestValue>QWpi6h1kHwZsH9rlpR3f3TaHSMtqC16mWcRCqaxQe9o=</DigestValue>
      </Reference>
      <Reference URI="/xl/printerSettings/printerSettings830.bin?ContentType=application/vnd.openxmlformats-officedocument.spreadsheetml.printerSettings">
        <DigestMethod Algorithm="http://www.w3.org/2001/04/xmlenc#sha256"/>
        <DigestValue>1easXUpors9wW02Nqy5x8cLEF/3ZKBH0i2lLjO2Zsk8=</DigestValue>
      </Reference>
      <Reference URI="/xl/printerSettings/printerSettings831.bin?ContentType=application/vnd.openxmlformats-officedocument.spreadsheetml.printerSettings">
        <DigestMethod Algorithm="http://www.w3.org/2001/04/xmlenc#sha256"/>
        <DigestValue>1easXUpors9wW02Nqy5x8cLEF/3ZKBH0i2lLjO2Zsk8=</DigestValue>
      </Reference>
      <Reference URI="/xl/printerSettings/printerSettings832.bin?ContentType=application/vnd.openxmlformats-officedocument.spreadsheetml.printerSettings">
        <DigestMethod Algorithm="http://www.w3.org/2001/04/xmlenc#sha256"/>
        <DigestValue>4sf+1AWluvbpxJKPd2Oye0vW/vjaIC4T1BxgDzXmoXg=</DigestValue>
      </Reference>
      <Reference URI="/xl/printerSettings/printerSettings833.bin?ContentType=application/vnd.openxmlformats-officedocument.spreadsheetml.printerSettings">
        <DigestMethod Algorithm="http://www.w3.org/2001/04/xmlenc#sha256"/>
        <DigestValue>1easXUpors9wW02Nqy5x8cLEF/3ZKBH0i2lLjO2Zsk8=</DigestValue>
      </Reference>
      <Reference URI="/xl/printerSettings/printerSettings834.bin?ContentType=application/vnd.openxmlformats-officedocument.spreadsheetml.printerSettings">
        <DigestMethod Algorithm="http://www.w3.org/2001/04/xmlenc#sha256"/>
        <DigestValue>4sf+1AWluvbpxJKPd2Oye0vW/vjaIC4T1BxgDzXmoXg=</DigestValue>
      </Reference>
      <Reference URI="/xl/printerSettings/printerSettings835.bin?ContentType=application/vnd.openxmlformats-officedocument.spreadsheetml.printerSettings">
        <DigestMethod Algorithm="http://www.w3.org/2001/04/xmlenc#sha256"/>
        <DigestValue>1easXUpors9wW02Nqy5x8cLEF/3ZKBH0i2lLjO2Zsk8=</DigestValue>
      </Reference>
      <Reference URI="/xl/printerSettings/printerSettings836.bin?ContentType=application/vnd.openxmlformats-officedocument.spreadsheetml.printerSettings">
        <DigestMethod Algorithm="http://www.w3.org/2001/04/xmlenc#sha256"/>
        <DigestValue>+n5QTe6/grUf3JPx5J0xBRGlKRI8XimZKbgxCQVlTOM=</DigestValue>
      </Reference>
      <Reference URI="/xl/printerSettings/printerSettings837.bin?ContentType=application/vnd.openxmlformats-officedocument.spreadsheetml.printerSettings">
        <DigestMethod Algorithm="http://www.w3.org/2001/04/xmlenc#sha256"/>
        <DigestValue>AOaDuHtsifCB+3mFVZaFSjZ2jbySMm3+Pey0DhdCrvo=</DigestValue>
      </Reference>
      <Reference URI="/xl/printerSettings/printerSettings838.bin?ContentType=application/vnd.openxmlformats-officedocument.spreadsheetml.printerSettings">
        <DigestMethod Algorithm="http://www.w3.org/2001/04/xmlenc#sha256"/>
        <DigestValue>AOaDuHtsifCB+3mFVZaFSjZ2jbySMm3+Pey0DhdCrvo=</DigestValue>
      </Reference>
      <Reference URI="/xl/printerSettings/printerSettings839.bin?ContentType=application/vnd.openxmlformats-officedocument.spreadsheetml.printerSettings">
        <DigestMethod Algorithm="http://www.w3.org/2001/04/xmlenc#sha256"/>
        <DigestValue>4sf+1AWluvbpxJKPd2Oye0vW/vjaIC4T1BxgDzXmoXg=</DigestValue>
      </Reference>
      <Reference URI="/xl/printerSettings/printerSettings84.bin?ContentType=application/vnd.openxmlformats-officedocument.spreadsheetml.printerSettings">
        <DigestMethod Algorithm="http://www.w3.org/2001/04/xmlenc#sha256"/>
        <DigestValue>XJnd1BqqlgRUowTgijESNZSOjtwDdPDtD9gRl8sKS8U=</DigestValue>
      </Reference>
      <Reference URI="/xl/printerSettings/printerSettings840.bin?ContentType=application/vnd.openxmlformats-officedocument.spreadsheetml.printerSettings">
        <DigestMethod Algorithm="http://www.w3.org/2001/04/xmlenc#sha256"/>
        <DigestValue>+n5QTe6/grUf3JPx5J0xBRGlKRI8XimZKbgxCQVlTOM=</DigestValue>
      </Reference>
      <Reference URI="/xl/printerSettings/printerSettings841.bin?ContentType=application/vnd.openxmlformats-officedocument.spreadsheetml.printerSettings">
        <DigestMethod Algorithm="http://www.w3.org/2001/04/xmlenc#sha256"/>
        <DigestValue>+n5QTe6/grUf3JPx5J0xBRGlKRI8XimZKbgxCQVlTOM=</DigestValue>
      </Reference>
      <Reference URI="/xl/printerSettings/printerSettings842.bin?ContentType=application/vnd.openxmlformats-officedocument.spreadsheetml.printerSettings">
        <DigestMethod Algorithm="http://www.w3.org/2001/04/xmlenc#sha256"/>
        <DigestValue>4sf+1AWluvbpxJKPd2Oye0vW/vjaIC4T1BxgDzXmoXg=</DigestValue>
      </Reference>
      <Reference URI="/xl/printerSettings/printerSettings843.bin?ContentType=application/vnd.openxmlformats-officedocument.spreadsheetml.printerSettings">
        <DigestMethod Algorithm="http://www.w3.org/2001/04/xmlenc#sha256"/>
        <DigestValue>4sf+1AWluvbpxJKPd2Oye0vW/vjaIC4T1BxgDzXmoXg=</DigestValue>
      </Reference>
      <Reference URI="/xl/printerSettings/printerSettings844.bin?ContentType=application/vnd.openxmlformats-officedocument.spreadsheetml.printerSettings">
        <DigestMethod Algorithm="http://www.w3.org/2001/04/xmlenc#sha256"/>
        <DigestValue>AOaDuHtsifCB+3mFVZaFSjZ2jbySMm3+Pey0DhdCrvo=</DigestValue>
      </Reference>
      <Reference URI="/xl/printerSettings/printerSettings845.bin?ContentType=application/vnd.openxmlformats-officedocument.spreadsheetml.printerSettings">
        <DigestMethod Algorithm="http://www.w3.org/2001/04/xmlenc#sha256"/>
        <DigestValue>4sf+1AWluvbpxJKPd2Oye0vW/vjaIC4T1BxgDzXmoXg=</DigestValue>
      </Reference>
      <Reference URI="/xl/printerSettings/printerSettings846.bin?ContentType=application/vnd.openxmlformats-officedocument.spreadsheetml.printerSettings">
        <DigestMethod Algorithm="http://www.w3.org/2001/04/xmlenc#sha256"/>
        <DigestValue>MqlMFcdOU724y+XT0A1fb7kjq67gysaEXySjCDCzorU=</DigestValue>
      </Reference>
      <Reference URI="/xl/printerSettings/printerSettings847.bin?ContentType=application/vnd.openxmlformats-officedocument.spreadsheetml.printerSettings">
        <DigestMethod Algorithm="http://www.w3.org/2001/04/xmlenc#sha256"/>
        <DigestValue>6HGumsjBk9X1CzCPpkG1pJTBdVyGv7gAJ+RWNO+yDTc=</DigestValue>
      </Reference>
      <Reference URI="/xl/printerSettings/printerSettings848.bin?ContentType=application/vnd.openxmlformats-officedocument.spreadsheetml.printerSettings">
        <DigestMethod Algorithm="http://www.w3.org/2001/04/xmlenc#sha256"/>
        <DigestValue>4sf+1AWluvbpxJKPd2Oye0vW/vjaIC4T1BxgDzXmoXg=</DigestValue>
      </Reference>
      <Reference URI="/xl/printerSettings/printerSettings849.bin?ContentType=application/vnd.openxmlformats-officedocument.spreadsheetml.printerSettings">
        <DigestMethod Algorithm="http://www.w3.org/2001/04/xmlenc#sha256"/>
        <DigestValue>4sf+1AWluvbpxJKPd2Oye0vW/vjaIC4T1BxgDzXmoXg=</DigestValue>
      </Reference>
      <Reference URI="/xl/printerSettings/printerSettings85.bin?ContentType=application/vnd.openxmlformats-officedocument.spreadsheetml.printerSettings">
        <DigestMethod Algorithm="http://www.w3.org/2001/04/xmlenc#sha256"/>
        <DigestValue>viChQMo/YCsPC+P6HIsCy/N6HgDYumEsrP7UdDD0cok=</DigestValue>
      </Reference>
      <Reference URI="/xl/printerSettings/printerSettings850.bin?ContentType=application/vnd.openxmlformats-officedocument.spreadsheetml.printerSettings">
        <DigestMethod Algorithm="http://www.w3.org/2001/04/xmlenc#sha256"/>
        <DigestValue>+n5QTe6/grUf3JPx5J0xBRGlKRI8XimZKbgxCQVlTOM=</DigestValue>
      </Reference>
      <Reference URI="/xl/printerSettings/printerSettings851.bin?ContentType=application/vnd.openxmlformats-officedocument.spreadsheetml.printerSettings">
        <DigestMethod Algorithm="http://www.w3.org/2001/04/xmlenc#sha256"/>
        <DigestValue>k5z4QFvXyp5vMq4FDANuvQxvNZ735cuotFRYxi91M4M=</DigestValue>
      </Reference>
      <Reference URI="/xl/printerSettings/printerSettings852.bin?ContentType=application/vnd.openxmlformats-officedocument.spreadsheetml.printerSettings">
        <DigestMethod Algorithm="http://www.w3.org/2001/04/xmlenc#sha256"/>
        <DigestValue>6HGumsjBk9X1CzCPpkG1pJTBdVyGv7gAJ+RWNO+yDTc=</DigestValue>
      </Reference>
      <Reference URI="/xl/printerSettings/printerSettings853.bin?ContentType=application/vnd.openxmlformats-officedocument.spreadsheetml.printerSettings">
        <DigestMethod Algorithm="http://www.w3.org/2001/04/xmlenc#sha256"/>
        <DigestValue>6HGumsjBk9X1CzCPpkG1pJTBdVyGv7gAJ+RWNO+yDTc=</DigestValue>
      </Reference>
      <Reference URI="/xl/printerSettings/printerSettings854.bin?ContentType=application/vnd.openxmlformats-officedocument.spreadsheetml.printerSettings">
        <DigestMethod Algorithm="http://www.w3.org/2001/04/xmlenc#sha256"/>
        <DigestValue>6HGumsjBk9X1CzCPpkG1pJTBdVyGv7gAJ+RWNO+yDTc=</DigestValue>
      </Reference>
      <Reference URI="/xl/printerSettings/printerSettings855.bin?ContentType=application/vnd.openxmlformats-officedocument.spreadsheetml.printerSettings">
        <DigestMethod Algorithm="http://www.w3.org/2001/04/xmlenc#sha256"/>
        <DigestValue>6HGumsjBk9X1CzCPpkG1pJTBdVyGv7gAJ+RWNO+yDTc=</DigestValue>
      </Reference>
      <Reference URI="/xl/printerSettings/printerSettings856.bin?ContentType=application/vnd.openxmlformats-officedocument.spreadsheetml.printerSettings">
        <DigestMethod Algorithm="http://www.w3.org/2001/04/xmlenc#sha256"/>
        <DigestValue>4sf+1AWluvbpxJKPd2Oye0vW/vjaIC4T1BxgDzXmoXg=</DigestValue>
      </Reference>
      <Reference URI="/xl/printerSettings/printerSettings857.bin?ContentType=application/vnd.openxmlformats-officedocument.spreadsheetml.printerSettings">
        <DigestMethod Algorithm="http://www.w3.org/2001/04/xmlenc#sha256"/>
        <DigestValue>6HGumsjBk9X1CzCPpkG1pJTBdVyGv7gAJ+RWNO+yDTc=</DigestValue>
      </Reference>
      <Reference URI="/xl/printerSettings/printerSettings858.bin?ContentType=application/vnd.openxmlformats-officedocument.spreadsheetml.printerSettings">
        <DigestMethod Algorithm="http://www.w3.org/2001/04/xmlenc#sha256"/>
        <DigestValue>6HGumsjBk9X1CzCPpkG1pJTBdVyGv7gAJ+RWNO+yDTc=</DigestValue>
      </Reference>
      <Reference URI="/xl/printerSettings/printerSettings859.bin?ContentType=application/vnd.openxmlformats-officedocument.spreadsheetml.printerSettings">
        <DigestMethod Algorithm="http://www.w3.org/2001/04/xmlenc#sha256"/>
        <DigestValue>4sf+1AWluvbpxJKPd2Oye0vW/vjaIC4T1BxgDzXmoXg=</DigestValue>
      </Reference>
      <Reference URI="/xl/printerSettings/printerSettings86.bin?ContentType=application/vnd.openxmlformats-officedocument.spreadsheetml.printerSettings">
        <DigestMethod Algorithm="http://www.w3.org/2001/04/xmlenc#sha256"/>
        <DigestValue>qdF4VB0Obt77Zx+ENUNW63gAJaa/dDHjc5L9eH/T2w8=</DigestValue>
      </Reference>
      <Reference URI="/xl/printerSettings/printerSettings860.bin?ContentType=application/vnd.openxmlformats-officedocument.spreadsheetml.printerSettings">
        <DigestMethod Algorithm="http://www.w3.org/2001/04/xmlenc#sha256"/>
        <DigestValue>6HGumsjBk9X1CzCPpkG1pJTBdVyGv7gAJ+RWNO+yDTc=</DigestValue>
      </Reference>
      <Reference URI="/xl/printerSettings/printerSettings861.bin?ContentType=application/vnd.openxmlformats-officedocument.spreadsheetml.printerSettings">
        <DigestMethod Algorithm="http://www.w3.org/2001/04/xmlenc#sha256"/>
        <DigestValue>4sf+1AWluvbpxJKPd2Oye0vW/vjaIC4T1BxgDzXmoXg=</DigestValue>
      </Reference>
      <Reference URI="/xl/printerSettings/printerSettings862.bin?ContentType=application/vnd.openxmlformats-officedocument.spreadsheetml.printerSettings">
        <DigestMethod Algorithm="http://www.w3.org/2001/04/xmlenc#sha256"/>
        <DigestValue>1easXUpors9wW02Nqy5x8cLEF/3ZKBH0i2lLjO2Zsk8=</DigestValue>
      </Reference>
      <Reference URI="/xl/printerSettings/printerSettings863.bin?ContentType=application/vnd.openxmlformats-officedocument.spreadsheetml.printerSettings">
        <DigestMethod Algorithm="http://www.w3.org/2001/04/xmlenc#sha256"/>
        <DigestValue>4sf+1AWluvbpxJKPd2Oye0vW/vjaIC4T1BxgDzXmoXg=</DigestValue>
      </Reference>
      <Reference URI="/xl/printerSettings/printerSettings864.bin?ContentType=application/vnd.openxmlformats-officedocument.spreadsheetml.printerSettings">
        <DigestMethod Algorithm="http://www.w3.org/2001/04/xmlenc#sha256"/>
        <DigestValue>AOaDuHtsifCB+3mFVZaFSjZ2jbySMm3+Pey0DhdCrvo=</DigestValue>
      </Reference>
      <Reference URI="/xl/printerSettings/printerSettings865.bin?ContentType=application/vnd.openxmlformats-officedocument.spreadsheetml.printerSettings">
        <DigestMethod Algorithm="http://www.w3.org/2001/04/xmlenc#sha256"/>
        <DigestValue>AOaDuHtsifCB+3mFVZaFSjZ2jbySMm3+Pey0DhdCrvo=</DigestValue>
      </Reference>
      <Reference URI="/xl/printerSettings/printerSettings866.bin?ContentType=application/vnd.openxmlformats-officedocument.spreadsheetml.printerSettings">
        <DigestMethod Algorithm="http://www.w3.org/2001/04/xmlenc#sha256"/>
        <DigestValue>4sf+1AWluvbpxJKPd2Oye0vW/vjaIC4T1BxgDzXmoXg=</DigestValue>
      </Reference>
      <Reference URI="/xl/printerSettings/printerSettings867.bin?ContentType=application/vnd.openxmlformats-officedocument.spreadsheetml.printerSettings">
        <DigestMethod Algorithm="http://www.w3.org/2001/04/xmlenc#sha256"/>
        <DigestValue>4sf+1AWluvbpxJKPd2Oye0vW/vjaIC4T1BxgDzXmoXg=</DigestValue>
      </Reference>
      <Reference URI="/xl/printerSettings/printerSettings868.bin?ContentType=application/vnd.openxmlformats-officedocument.spreadsheetml.printerSettings">
        <DigestMethod Algorithm="http://www.w3.org/2001/04/xmlenc#sha256"/>
        <DigestValue>4sf+1AWluvbpxJKPd2Oye0vW/vjaIC4T1BxgDzXmoXg=</DigestValue>
      </Reference>
      <Reference URI="/xl/printerSettings/printerSettings869.bin?ContentType=application/vnd.openxmlformats-officedocument.spreadsheetml.printerSettings">
        <DigestMethod Algorithm="http://www.w3.org/2001/04/xmlenc#sha256"/>
        <DigestValue>+n5QTe6/grUf3JPx5J0xBRGlKRI8XimZKbgxCQVlTOM=</DigestValue>
      </Reference>
      <Reference URI="/xl/printerSettings/printerSettings87.bin?ContentType=application/vnd.openxmlformats-officedocument.spreadsheetml.printerSettings">
        <DigestMethod Algorithm="http://www.w3.org/2001/04/xmlenc#sha256"/>
        <DigestValue>QWpi6h1kHwZsH9rlpR3f3TaHSMtqC16mWcRCqaxQe9o=</DigestValue>
      </Reference>
      <Reference URI="/xl/printerSettings/printerSettings870.bin?ContentType=application/vnd.openxmlformats-officedocument.spreadsheetml.printerSettings">
        <DigestMethod Algorithm="http://www.w3.org/2001/04/xmlenc#sha256"/>
        <DigestValue>4sf+1AWluvbpxJKPd2Oye0vW/vjaIC4T1BxgDzXmoXg=</DigestValue>
      </Reference>
      <Reference URI="/xl/printerSettings/printerSettings871.bin?ContentType=application/vnd.openxmlformats-officedocument.spreadsheetml.printerSettings">
        <DigestMethod Algorithm="http://www.w3.org/2001/04/xmlenc#sha256"/>
        <DigestValue>AOaDuHtsifCB+3mFVZaFSjZ2jbySMm3+Pey0DhdCrvo=</DigestValue>
      </Reference>
      <Reference URI="/xl/printerSettings/printerSettings872.bin?ContentType=application/vnd.openxmlformats-officedocument.spreadsheetml.printerSettings">
        <DigestMethod Algorithm="http://www.w3.org/2001/04/xmlenc#sha256"/>
        <DigestValue>4sf+1AWluvbpxJKPd2Oye0vW/vjaIC4T1BxgDzXmoXg=</DigestValue>
      </Reference>
      <Reference URI="/xl/printerSettings/printerSettings873.bin?ContentType=application/vnd.openxmlformats-officedocument.spreadsheetml.printerSettings">
        <DigestMethod Algorithm="http://www.w3.org/2001/04/xmlenc#sha256"/>
        <DigestValue>1easXUpors9wW02Nqy5x8cLEF/3ZKBH0i2lLjO2Zsk8=</DigestValue>
      </Reference>
      <Reference URI="/xl/printerSettings/printerSettings874.bin?ContentType=application/vnd.openxmlformats-officedocument.spreadsheetml.printerSettings">
        <DigestMethod Algorithm="http://www.w3.org/2001/04/xmlenc#sha256"/>
        <DigestValue>1easXUpors9wW02Nqy5x8cLEF/3ZKBH0i2lLjO2Zsk8=</DigestValue>
      </Reference>
      <Reference URI="/xl/printerSettings/printerSettings875.bin?ContentType=application/vnd.openxmlformats-officedocument.spreadsheetml.printerSettings">
        <DigestMethod Algorithm="http://www.w3.org/2001/04/xmlenc#sha256"/>
        <DigestValue>4sf+1AWluvbpxJKPd2Oye0vW/vjaIC4T1BxgDzXmoXg=</DigestValue>
      </Reference>
      <Reference URI="/xl/printerSettings/printerSettings876.bin?ContentType=application/vnd.openxmlformats-officedocument.spreadsheetml.printerSettings">
        <DigestMethod Algorithm="http://www.w3.org/2001/04/xmlenc#sha256"/>
        <DigestValue>4sf+1AWluvbpxJKPd2Oye0vW/vjaIC4T1BxgDzXmoXg=</DigestValue>
      </Reference>
      <Reference URI="/xl/printerSettings/printerSettings877.bin?ContentType=application/vnd.openxmlformats-officedocument.spreadsheetml.printerSettings">
        <DigestMethod Algorithm="http://www.w3.org/2001/04/xmlenc#sha256"/>
        <DigestValue>4sf+1AWluvbpxJKPd2Oye0vW/vjaIC4T1BxgDzXmoXg=</DigestValue>
      </Reference>
      <Reference URI="/xl/printerSettings/printerSettings878.bin?ContentType=application/vnd.openxmlformats-officedocument.spreadsheetml.printerSettings">
        <DigestMethod Algorithm="http://www.w3.org/2001/04/xmlenc#sha256"/>
        <DigestValue>4sf+1AWluvbpxJKPd2Oye0vW/vjaIC4T1BxgDzXmoXg=</DigestValue>
      </Reference>
      <Reference URI="/xl/printerSettings/printerSettings879.bin?ContentType=application/vnd.openxmlformats-officedocument.spreadsheetml.printerSettings">
        <DigestMethod Algorithm="http://www.w3.org/2001/04/xmlenc#sha256"/>
        <DigestValue>+n5QTe6/grUf3JPx5J0xBRGlKRI8XimZKbgxCQVlTOM=</DigestValue>
      </Reference>
      <Reference URI="/xl/printerSettings/printerSettings88.bin?ContentType=application/vnd.openxmlformats-officedocument.spreadsheetml.printerSettings">
        <DigestMethod Algorithm="http://www.w3.org/2001/04/xmlenc#sha256"/>
        <DigestValue>viChQMo/YCsPC+P6HIsCy/N6HgDYumEsrP7UdDD0cok=</DigestValue>
      </Reference>
      <Reference URI="/xl/printerSettings/printerSettings880.bin?ContentType=application/vnd.openxmlformats-officedocument.spreadsheetml.printerSettings">
        <DigestMethod Algorithm="http://www.w3.org/2001/04/xmlenc#sha256"/>
        <DigestValue>4sf+1AWluvbpxJKPd2Oye0vW/vjaIC4T1BxgDzXmoXg=</DigestValue>
      </Reference>
      <Reference URI="/xl/printerSettings/printerSettings881.bin?ContentType=application/vnd.openxmlformats-officedocument.spreadsheetml.printerSettings">
        <DigestMethod Algorithm="http://www.w3.org/2001/04/xmlenc#sha256"/>
        <DigestValue>1easXUpors9wW02Nqy5x8cLEF/3ZKBH0i2lLjO2Zsk8=</DigestValue>
      </Reference>
      <Reference URI="/xl/printerSettings/printerSettings882.bin?ContentType=application/vnd.openxmlformats-officedocument.spreadsheetml.printerSettings">
        <DigestMethod Algorithm="http://www.w3.org/2001/04/xmlenc#sha256"/>
        <DigestValue>4sf+1AWluvbpxJKPd2Oye0vW/vjaIC4T1BxgDzXmoXg=</DigestValue>
      </Reference>
      <Reference URI="/xl/printerSettings/printerSettings883.bin?ContentType=application/vnd.openxmlformats-officedocument.spreadsheetml.printerSettings">
        <DigestMethod Algorithm="http://www.w3.org/2001/04/xmlenc#sha256"/>
        <DigestValue>1easXUpors9wW02Nqy5x8cLEF/3ZKBH0i2lLjO2Zsk8=</DigestValue>
      </Reference>
      <Reference URI="/xl/printerSettings/printerSettings884.bin?ContentType=application/vnd.openxmlformats-officedocument.spreadsheetml.printerSettings">
        <DigestMethod Algorithm="http://www.w3.org/2001/04/xmlenc#sha256"/>
        <DigestValue>4sf+1AWluvbpxJKPd2Oye0vW/vjaIC4T1BxgDzXmoXg=</DigestValue>
      </Reference>
      <Reference URI="/xl/printerSettings/printerSettings885.bin?ContentType=application/vnd.openxmlformats-officedocument.spreadsheetml.printerSettings">
        <DigestMethod Algorithm="http://www.w3.org/2001/04/xmlenc#sha256"/>
        <DigestValue>AOaDuHtsifCB+3mFVZaFSjZ2jbySMm3+Pey0DhdCrvo=</DigestValue>
      </Reference>
      <Reference URI="/xl/printerSettings/printerSettings886.bin?ContentType=application/vnd.openxmlformats-officedocument.spreadsheetml.printerSettings">
        <DigestMethod Algorithm="http://www.w3.org/2001/04/xmlenc#sha256"/>
        <DigestValue>AOaDuHtsifCB+3mFVZaFSjZ2jbySMm3+Pey0DhdCrvo=</DigestValue>
      </Reference>
      <Reference URI="/xl/printerSettings/printerSettings887.bin?ContentType=application/vnd.openxmlformats-officedocument.spreadsheetml.printerSettings">
        <DigestMethod Algorithm="http://www.w3.org/2001/04/xmlenc#sha256"/>
        <DigestValue>4sf+1AWluvbpxJKPd2Oye0vW/vjaIC4T1BxgDzXmoXg=</DigestValue>
      </Reference>
      <Reference URI="/xl/printerSettings/printerSettings888.bin?ContentType=application/vnd.openxmlformats-officedocument.spreadsheetml.printerSettings">
        <DigestMethod Algorithm="http://www.w3.org/2001/04/xmlenc#sha256"/>
        <DigestValue>+n5QTe6/grUf3JPx5J0xBRGlKRI8XimZKbgxCQVlTOM=</DigestValue>
      </Reference>
      <Reference URI="/xl/printerSettings/printerSettings889.bin?ContentType=application/vnd.openxmlformats-officedocument.spreadsheetml.printerSettings">
        <DigestMethod Algorithm="http://www.w3.org/2001/04/xmlenc#sha256"/>
        <DigestValue>+n5QTe6/grUf3JPx5J0xBRGlKRI8XimZKbgxCQVlTOM=</DigestValue>
      </Reference>
      <Reference URI="/xl/printerSettings/printerSettings89.bin?ContentType=application/vnd.openxmlformats-officedocument.spreadsheetml.printerSettings">
        <DigestMethod Algorithm="http://www.w3.org/2001/04/xmlenc#sha256"/>
        <DigestValue>HUBd8uxORDabqDSU1tof+1I3gMYhms5OGzov+PkFABM=</DigestValue>
      </Reference>
      <Reference URI="/xl/printerSettings/printerSettings890.bin?ContentType=application/vnd.openxmlformats-officedocument.spreadsheetml.printerSettings">
        <DigestMethod Algorithm="http://www.w3.org/2001/04/xmlenc#sha256"/>
        <DigestValue>+n5QTe6/grUf3JPx5J0xBRGlKRI8XimZKbgxCQVlTOM=</DigestValue>
      </Reference>
      <Reference URI="/xl/printerSettings/printerSettings891.bin?ContentType=application/vnd.openxmlformats-officedocument.spreadsheetml.printerSettings">
        <DigestMethod Algorithm="http://www.w3.org/2001/04/xmlenc#sha256"/>
        <DigestValue>4sf+1AWluvbpxJKPd2Oye0vW/vjaIC4T1BxgDzXmoXg=</DigestValue>
      </Reference>
      <Reference URI="/xl/printerSettings/printerSettings892.bin?ContentType=application/vnd.openxmlformats-officedocument.spreadsheetml.printerSettings">
        <DigestMethod Algorithm="http://www.w3.org/2001/04/xmlenc#sha256"/>
        <DigestValue>AOaDuHtsifCB+3mFVZaFSjZ2jbySMm3+Pey0DhdCrvo=</DigestValue>
      </Reference>
      <Reference URI="/xl/printerSettings/printerSettings893.bin?ContentType=application/vnd.openxmlformats-officedocument.spreadsheetml.printerSettings">
        <DigestMethod Algorithm="http://www.w3.org/2001/04/xmlenc#sha256"/>
        <DigestValue>4sf+1AWluvbpxJKPd2Oye0vW/vjaIC4T1BxgDzXmoXg=</DigestValue>
      </Reference>
      <Reference URI="/xl/printerSettings/printerSettings894.bin?ContentType=application/vnd.openxmlformats-officedocument.spreadsheetml.printerSettings">
        <DigestMethod Algorithm="http://www.w3.org/2001/04/xmlenc#sha256"/>
        <DigestValue>1easXUpors9wW02Nqy5x8cLEF/3ZKBH0i2lLjO2Zsk8=</DigestValue>
      </Reference>
      <Reference URI="/xl/printerSettings/printerSettings895.bin?ContentType=application/vnd.openxmlformats-officedocument.spreadsheetml.printerSettings">
        <DigestMethod Algorithm="http://www.w3.org/2001/04/xmlenc#sha256"/>
        <DigestValue>1easXUpors9wW02Nqy5x8cLEF/3ZKBH0i2lLjO2Zsk8=</DigestValue>
      </Reference>
      <Reference URI="/xl/printerSettings/printerSettings896.bin?ContentType=application/vnd.openxmlformats-officedocument.spreadsheetml.printerSettings">
        <DigestMethod Algorithm="http://www.w3.org/2001/04/xmlenc#sha256"/>
        <DigestValue>4sf+1AWluvbpxJKPd2Oye0vW/vjaIC4T1BxgDzXmoXg=</DigestValue>
      </Reference>
      <Reference URI="/xl/printerSettings/printerSettings897.bin?ContentType=application/vnd.openxmlformats-officedocument.spreadsheetml.printerSettings">
        <DigestMethod Algorithm="http://www.w3.org/2001/04/xmlenc#sha256"/>
        <DigestValue>4sf+1AWluvbpxJKPd2Oye0vW/vjaIC4T1BxgDzXmoXg=</DigestValue>
      </Reference>
      <Reference URI="/xl/printerSettings/printerSettings898.bin?ContentType=application/vnd.openxmlformats-officedocument.spreadsheetml.printerSettings">
        <DigestMethod Algorithm="http://www.w3.org/2001/04/xmlenc#sha256"/>
        <DigestValue>4sf+1AWluvbpxJKPd2Oye0vW/vjaIC4T1BxgDzXmoXg=</DigestValue>
      </Reference>
      <Reference URI="/xl/printerSettings/printerSettings899.bin?ContentType=application/vnd.openxmlformats-officedocument.spreadsheetml.printerSettings">
        <DigestMethod Algorithm="http://www.w3.org/2001/04/xmlenc#sha256"/>
        <DigestValue>4sf+1AWluvbpxJKPd2Oye0vW/vjaIC4T1BxgDzXmoXg=</DigestValue>
      </Reference>
      <Reference URI="/xl/printerSettings/printerSettings9.bin?ContentType=application/vnd.openxmlformats-officedocument.spreadsheetml.printerSettings">
        <DigestMethod Algorithm="http://www.w3.org/2001/04/xmlenc#sha256"/>
        <DigestValue>1easXUpors9wW02Nqy5x8cLEF/3ZKBH0i2lLjO2Zsk8=</DigestValue>
      </Reference>
      <Reference URI="/xl/printerSettings/printerSettings90.bin?ContentType=application/vnd.openxmlformats-officedocument.spreadsheetml.printerSettings">
        <DigestMethod Algorithm="http://www.w3.org/2001/04/xmlenc#sha256"/>
        <DigestValue>0M0lT1N85id3zVk0KL199WWnZZgA/S7wmk6VRFwo/JI=</DigestValue>
      </Reference>
      <Reference URI="/xl/printerSettings/printerSettings900.bin?ContentType=application/vnd.openxmlformats-officedocument.spreadsheetml.printerSettings">
        <DigestMethod Algorithm="http://www.w3.org/2001/04/xmlenc#sha256"/>
        <DigestValue>4sf+1AWluvbpxJKPd2Oye0vW/vjaIC4T1BxgDzXmoXg=</DigestValue>
      </Reference>
      <Reference URI="/xl/printerSettings/printerSettings901.bin?ContentType=application/vnd.openxmlformats-officedocument.spreadsheetml.printerSettings">
        <DigestMethod Algorithm="http://www.w3.org/2001/04/xmlenc#sha256"/>
        <DigestValue>4sf+1AWluvbpxJKPd2Oye0vW/vjaIC4T1BxgDzXmoXg=</DigestValue>
      </Reference>
      <Reference URI="/xl/printerSettings/printerSettings902.bin?ContentType=application/vnd.openxmlformats-officedocument.spreadsheetml.printerSettings">
        <DigestMethod Algorithm="http://www.w3.org/2001/04/xmlenc#sha256"/>
        <DigestValue>4sf+1AWluvbpxJKPd2Oye0vW/vjaIC4T1BxgDzXmoXg=</DigestValue>
      </Reference>
      <Reference URI="/xl/printerSettings/printerSettings903.bin?ContentType=application/vnd.openxmlformats-officedocument.spreadsheetml.printerSettings">
        <DigestMethod Algorithm="http://www.w3.org/2001/04/xmlenc#sha256"/>
        <DigestValue>4sf+1AWluvbpxJKPd2Oye0vW/vjaIC4T1BxgDzXmoXg=</DigestValue>
      </Reference>
      <Reference URI="/xl/printerSettings/printerSettings904.bin?ContentType=application/vnd.openxmlformats-officedocument.spreadsheetml.printerSettings">
        <DigestMethod Algorithm="http://www.w3.org/2001/04/xmlenc#sha256"/>
        <DigestValue>1easXUpors9wW02Nqy5x8cLEF/3ZKBH0i2lLjO2Zsk8=</DigestValue>
      </Reference>
      <Reference URI="/xl/printerSettings/printerSettings905.bin?ContentType=application/vnd.openxmlformats-officedocument.spreadsheetml.printerSettings">
        <DigestMethod Algorithm="http://www.w3.org/2001/04/xmlenc#sha256"/>
        <DigestValue>4sf+1AWluvbpxJKPd2Oye0vW/vjaIC4T1BxgDzXmoXg=</DigestValue>
      </Reference>
      <Reference URI="/xl/printerSettings/printerSettings906.bin?ContentType=application/vnd.openxmlformats-officedocument.spreadsheetml.printerSettings">
        <DigestMethod Algorithm="http://www.w3.org/2001/04/xmlenc#sha256"/>
        <DigestValue>1easXUpors9wW02Nqy5x8cLEF/3ZKBH0i2lLjO2Zsk8=</DigestValue>
      </Reference>
      <Reference URI="/xl/printerSettings/printerSettings907.bin?ContentType=application/vnd.openxmlformats-officedocument.spreadsheetml.printerSettings">
        <DigestMethod Algorithm="http://www.w3.org/2001/04/xmlenc#sha256"/>
        <DigestValue>4sf+1AWluvbpxJKPd2Oye0vW/vjaIC4T1BxgDzXmoXg=</DigestValue>
      </Reference>
      <Reference URI="/xl/printerSettings/printerSettings908.bin?ContentType=application/vnd.openxmlformats-officedocument.spreadsheetml.printerSettings">
        <DigestMethod Algorithm="http://www.w3.org/2001/04/xmlenc#sha256"/>
        <DigestValue>AOaDuHtsifCB+3mFVZaFSjZ2jbySMm3+Pey0DhdCrvo=</DigestValue>
      </Reference>
      <Reference URI="/xl/printerSettings/printerSettings909.bin?ContentType=application/vnd.openxmlformats-officedocument.spreadsheetml.printerSettings">
        <DigestMethod Algorithm="http://www.w3.org/2001/04/xmlenc#sha256"/>
        <DigestValue>AOaDuHtsifCB+3mFVZaFSjZ2jbySMm3+Pey0DhdCrvo=</DigestValue>
      </Reference>
      <Reference URI="/xl/printerSettings/printerSettings91.bin?ContentType=application/vnd.openxmlformats-officedocument.spreadsheetml.printerSettings">
        <DigestMethod Algorithm="http://www.w3.org/2001/04/xmlenc#sha256"/>
        <DigestValue>viChQMo/YCsPC+P6HIsCy/N6HgDYumEsrP7UdDD0cok=</DigestValue>
      </Reference>
      <Reference URI="/xl/printerSettings/printerSettings910.bin?ContentType=application/vnd.openxmlformats-officedocument.spreadsheetml.printerSettings">
        <DigestMethod Algorithm="http://www.w3.org/2001/04/xmlenc#sha256"/>
        <DigestValue>4sf+1AWluvbpxJKPd2Oye0vW/vjaIC4T1BxgDzXmoXg=</DigestValue>
      </Reference>
      <Reference URI="/xl/printerSettings/printerSettings911.bin?ContentType=application/vnd.openxmlformats-officedocument.spreadsheetml.printerSettings">
        <DigestMethod Algorithm="http://www.w3.org/2001/04/xmlenc#sha256"/>
        <DigestValue>+n5QTe6/grUf3JPx5J0xBRGlKRI8XimZKbgxCQVlTOM=</DigestValue>
      </Reference>
      <Reference URI="/xl/printerSettings/printerSettings912.bin?ContentType=application/vnd.openxmlformats-officedocument.spreadsheetml.printerSettings">
        <DigestMethod Algorithm="http://www.w3.org/2001/04/xmlenc#sha256"/>
        <DigestValue>+n5QTe6/grUf3JPx5J0xBRGlKRI8XimZKbgxCQVlTOM=</DigestValue>
      </Reference>
      <Reference URI="/xl/printerSettings/printerSettings913.bin?ContentType=application/vnd.openxmlformats-officedocument.spreadsheetml.printerSettings">
        <DigestMethod Algorithm="http://www.w3.org/2001/04/xmlenc#sha256"/>
        <DigestValue>4sf+1AWluvbpxJKPd2Oye0vW/vjaIC4T1BxgDzXmoXg=</DigestValue>
      </Reference>
      <Reference URI="/xl/printerSettings/printerSettings914.bin?ContentType=application/vnd.openxmlformats-officedocument.spreadsheetml.printerSettings">
        <DigestMethod Algorithm="http://www.w3.org/2001/04/xmlenc#sha256"/>
        <DigestValue>4sf+1AWluvbpxJKPd2Oye0vW/vjaIC4T1BxgDzXmoXg=</DigestValue>
      </Reference>
      <Reference URI="/xl/printerSettings/printerSettings915.bin?ContentType=application/vnd.openxmlformats-officedocument.spreadsheetml.printerSettings">
        <DigestMethod Algorithm="http://www.w3.org/2001/04/xmlenc#sha256"/>
        <DigestValue>AOaDuHtsifCB+3mFVZaFSjZ2jbySMm3+Pey0DhdCrvo=</DigestValue>
      </Reference>
      <Reference URI="/xl/printerSettings/printerSettings916.bin?ContentType=application/vnd.openxmlformats-officedocument.spreadsheetml.printerSettings">
        <DigestMethod Algorithm="http://www.w3.org/2001/04/xmlenc#sha256"/>
        <DigestValue>4sf+1AWluvbpxJKPd2Oye0vW/vjaIC4T1BxgDzXmoXg=</DigestValue>
      </Reference>
      <Reference URI="/xl/printerSettings/printerSettings917.bin?ContentType=application/vnd.openxmlformats-officedocument.spreadsheetml.printerSettings">
        <DigestMethod Algorithm="http://www.w3.org/2001/04/xmlenc#sha256"/>
        <DigestValue>1easXUpors9wW02Nqy5x8cLEF/3ZKBH0i2lLjO2Zsk8=</DigestValue>
      </Reference>
      <Reference URI="/xl/printerSettings/printerSettings918.bin?ContentType=application/vnd.openxmlformats-officedocument.spreadsheetml.printerSettings">
        <DigestMethod Algorithm="http://www.w3.org/2001/04/xmlenc#sha256"/>
        <DigestValue>4sf+1AWluvbpxJKPd2Oye0vW/vjaIC4T1BxgDzXmoXg=</DigestValue>
      </Reference>
      <Reference URI="/xl/printerSettings/printerSettings919.bin?ContentType=application/vnd.openxmlformats-officedocument.spreadsheetml.printerSettings">
        <DigestMethod Algorithm="http://www.w3.org/2001/04/xmlenc#sha256"/>
        <DigestValue>4sf+1AWluvbpxJKPd2Oye0vW/vjaIC4T1BxgDzXmoXg=</DigestValue>
      </Reference>
      <Reference URI="/xl/printerSettings/printerSettings92.bin?ContentType=application/vnd.openxmlformats-officedocument.spreadsheetml.printerSettings">
        <DigestMethod Algorithm="http://www.w3.org/2001/04/xmlenc#sha256"/>
        <DigestValue>viChQMo/YCsPC+P6HIsCy/N6HgDYumEsrP7UdDD0cok=</DigestValue>
      </Reference>
      <Reference URI="/xl/printerSettings/printerSettings920.bin?ContentType=application/vnd.openxmlformats-officedocument.spreadsheetml.printerSettings">
        <DigestMethod Algorithm="http://www.w3.org/2001/04/xmlenc#sha256"/>
        <DigestValue>+n5QTe6/grUf3JPx5J0xBRGlKRI8XimZKbgxCQVlTOM=</DigestValue>
      </Reference>
      <Reference URI="/xl/printerSettings/printerSettings921.bin?ContentType=application/vnd.openxmlformats-officedocument.spreadsheetml.printerSettings">
        <DigestMethod Algorithm="http://www.w3.org/2001/04/xmlenc#sha256"/>
        <DigestValue>4sf+1AWluvbpxJKPd2Oye0vW/vjaIC4T1BxgDzXmoXg=</DigestValue>
      </Reference>
      <Reference URI="/xl/printerSettings/printerSettings922.bin?ContentType=application/vnd.openxmlformats-officedocument.spreadsheetml.printerSettings">
        <DigestMethod Algorithm="http://www.w3.org/2001/04/xmlenc#sha256"/>
        <DigestValue>4sf+1AWluvbpxJKPd2Oye0vW/vjaIC4T1BxgDzXmoXg=</DigestValue>
      </Reference>
      <Reference URI="/xl/printerSettings/printerSettings923.bin?ContentType=application/vnd.openxmlformats-officedocument.spreadsheetml.printerSettings">
        <DigestMethod Algorithm="http://www.w3.org/2001/04/xmlenc#sha256"/>
        <DigestValue>4sf+1AWluvbpxJKPd2Oye0vW/vjaIC4T1BxgDzXmoXg=</DigestValue>
      </Reference>
      <Reference URI="/xl/printerSettings/printerSettings924.bin?ContentType=application/vnd.openxmlformats-officedocument.spreadsheetml.printerSettings">
        <DigestMethod Algorithm="http://www.w3.org/2001/04/xmlenc#sha256"/>
        <DigestValue>1easXUpors9wW02Nqy5x8cLEF/3ZKBH0i2lLjO2Zsk8=</DigestValue>
      </Reference>
      <Reference URI="/xl/printerSettings/printerSettings925.bin?ContentType=application/vnd.openxmlformats-officedocument.spreadsheetml.printerSettings">
        <DigestMethod Algorithm="http://www.w3.org/2001/04/xmlenc#sha256"/>
        <DigestValue>4sf+1AWluvbpxJKPd2Oye0vW/vjaIC4T1BxgDzXmoXg=</DigestValue>
      </Reference>
      <Reference URI="/xl/printerSettings/printerSettings926.bin?ContentType=application/vnd.openxmlformats-officedocument.spreadsheetml.printerSettings">
        <DigestMethod Algorithm="http://www.w3.org/2001/04/xmlenc#sha256"/>
        <DigestValue>AOaDuHtsifCB+3mFVZaFSjZ2jbySMm3+Pey0DhdCrvo=</DigestValue>
      </Reference>
      <Reference URI="/xl/printerSettings/printerSettings927.bin?ContentType=application/vnd.openxmlformats-officedocument.spreadsheetml.printerSettings">
        <DigestMethod Algorithm="http://www.w3.org/2001/04/xmlenc#sha256"/>
        <DigestValue>AOaDuHtsifCB+3mFVZaFSjZ2jbySMm3+Pey0DhdCrvo=</DigestValue>
      </Reference>
      <Reference URI="/xl/printerSettings/printerSettings928.bin?ContentType=application/vnd.openxmlformats-officedocument.spreadsheetml.printerSettings">
        <DigestMethod Algorithm="http://www.w3.org/2001/04/xmlenc#sha256"/>
        <DigestValue>4sf+1AWluvbpxJKPd2Oye0vW/vjaIC4T1BxgDzXmoXg=</DigestValue>
      </Reference>
      <Reference URI="/xl/printerSettings/printerSettings929.bin?ContentType=application/vnd.openxmlformats-officedocument.spreadsheetml.printerSettings">
        <DigestMethod Algorithm="http://www.w3.org/2001/04/xmlenc#sha256"/>
        <DigestValue>4sf+1AWluvbpxJKPd2Oye0vW/vjaIC4T1BxgDzXmoXg=</DigestValue>
      </Reference>
      <Reference URI="/xl/printerSettings/printerSettings93.bin?ContentType=application/vnd.openxmlformats-officedocument.spreadsheetml.printerSettings">
        <DigestMethod Algorithm="http://www.w3.org/2001/04/xmlenc#sha256"/>
        <DigestValue>viChQMo/YCsPC+P6HIsCy/N6HgDYumEsrP7UdDD0cok=</DigestValue>
      </Reference>
      <Reference URI="/xl/printerSettings/printerSettings930.bin?ContentType=application/vnd.openxmlformats-officedocument.spreadsheetml.printerSettings">
        <DigestMethod Algorithm="http://www.w3.org/2001/04/xmlenc#sha256"/>
        <DigestValue>4sf+1AWluvbpxJKPd2Oye0vW/vjaIC4T1BxgDzXmoXg=</DigestValue>
      </Reference>
      <Reference URI="/xl/printerSettings/printerSettings931.bin?ContentType=application/vnd.openxmlformats-officedocument.spreadsheetml.printerSettings">
        <DigestMethod Algorithm="http://www.w3.org/2001/04/xmlenc#sha256"/>
        <DigestValue>4sf+1AWluvbpxJKPd2Oye0vW/vjaIC4T1BxgDzXmoXg=</DigestValue>
      </Reference>
      <Reference URI="/xl/printerSettings/printerSettings932.bin?ContentType=application/vnd.openxmlformats-officedocument.spreadsheetml.printerSettings">
        <DigestMethod Algorithm="http://www.w3.org/2001/04/xmlenc#sha256"/>
        <DigestValue>4sf+1AWluvbpxJKPd2Oye0vW/vjaIC4T1BxgDzXmoXg=</DigestValue>
      </Reference>
      <Reference URI="/xl/printerSettings/printerSettings933.bin?ContentType=application/vnd.openxmlformats-officedocument.spreadsheetml.printerSettings">
        <DigestMethod Algorithm="http://www.w3.org/2001/04/xmlenc#sha256"/>
        <DigestValue>AOaDuHtsifCB+3mFVZaFSjZ2jbySMm3+Pey0DhdCrvo=</DigestValue>
      </Reference>
      <Reference URI="/xl/printerSettings/printerSettings934.bin?ContentType=application/vnd.openxmlformats-officedocument.spreadsheetml.printerSettings">
        <DigestMethod Algorithm="http://www.w3.org/2001/04/xmlenc#sha256"/>
        <DigestValue>4sf+1AWluvbpxJKPd2Oye0vW/vjaIC4T1BxgDzXmoXg=</DigestValue>
      </Reference>
      <Reference URI="/xl/printerSettings/printerSettings935.bin?ContentType=application/vnd.openxmlformats-officedocument.spreadsheetml.printerSettings">
        <DigestMethod Algorithm="http://www.w3.org/2001/04/xmlenc#sha256"/>
        <DigestValue>1easXUpors9wW02Nqy5x8cLEF/3ZKBH0i2lLjO2Zsk8=</DigestValue>
      </Reference>
      <Reference URI="/xl/printerSettings/printerSettings936.bin?ContentType=application/vnd.openxmlformats-officedocument.spreadsheetml.printerSettings">
        <DigestMethod Algorithm="http://www.w3.org/2001/04/xmlenc#sha256"/>
        <DigestValue>4sf+1AWluvbpxJKPd2Oye0vW/vjaIC4T1BxgDzXmoXg=</DigestValue>
      </Reference>
      <Reference URI="/xl/printerSettings/printerSettings937.bin?ContentType=application/vnd.openxmlformats-officedocument.spreadsheetml.printerSettings">
        <DigestMethod Algorithm="http://www.w3.org/2001/04/xmlenc#sha256"/>
        <DigestValue>4sf+1AWluvbpxJKPd2Oye0vW/vjaIC4T1BxgDzXmoXg=</DigestValue>
      </Reference>
      <Reference URI="/xl/printerSettings/printerSettings938.bin?ContentType=application/vnd.openxmlformats-officedocument.spreadsheetml.printerSettings">
        <DigestMethod Algorithm="http://www.w3.org/2001/04/xmlenc#sha256"/>
        <DigestValue>+n5QTe6/grUf3JPx5J0xBRGlKRI8XimZKbgxCQVlTOM=</DigestValue>
      </Reference>
      <Reference URI="/xl/printerSettings/printerSettings939.bin?ContentType=application/vnd.openxmlformats-officedocument.spreadsheetml.printerSettings">
        <DigestMethod Algorithm="http://www.w3.org/2001/04/xmlenc#sha256"/>
        <DigestValue>6HGumsjBk9X1CzCPpkG1pJTBdVyGv7gAJ+RWNO+yDTc=</DigestValue>
      </Reference>
      <Reference URI="/xl/printerSettings/printerSettings94.bin?ContentType=application/vnd.openxmlformats-officedocument.spreadsheetml.printerSettings">
        <DigestMethod Algorithm="http://www.w3.org/2001/04/xmlenc#sha256"/>
        <DigestValue>viChQMo/YCsPC+P6HIsCy/N6HgDYumEsrP7UdDD0cok=</DigestValue>
      </Reference>
      <Reference URI="/xl/printerSettings/printerSettings940.bin?ContentType=application/vnd.openxmlformats-officedocument.spreadsheetml.printerSettings">
        <DigestMethod Algorithm="http://www.w3.org/2001/04/xmlenc#sha256"/>
        <DigestValue>4sf+1AWluvbpxJKPd2Oye0vW/vjaIC4T1BxgDzXmoXg=</DigestValue>
      </Reference>
      <Reference URI="/xl/printerSettings/printerSettings941.bin?ContentType=application/vnd.openxmlformats-officedocument.spreadsheetml.printerSettings">
        <DigestMethod Algorithm="http://www.w3.org/2001/04/xmlenc#sha256"/>
        <DigestValue>6HGumsjBk9X1CzCPpkG1pJTBdVyGv7gAJ+RWNO+yDTc=</DigestValue>
      </Reference>
      <Reference URI="/xl/printerSettings/printerSettings942.bin?ContentType=application/vnd.openxmlformats-officedocument.spreadsheetml.printerSettings">
        <DigestMethod Algorithm="http://www.w3.org/2001/04/xmlenc#sha256"/>
        <DigestValue>4sf+1AWluvbpxJKPd2Oye0vW/vjaIC4T1BxgDzXmoXg=</DigestValue>
      </Reference>
      <Reference URI="/xl/printerSettings/printerSettings943.bin?ContentType=application/vnd.openxmlformats-officedocument.spreadsheetml.printerSettings">
        <DigestMethod Algorithm="http://www.w3.org/2001/04/xmlenc#sha256"/>
        <DigestValue>4sf+1AWluvbpxJKPd2Oye0vW/vjaIC4T1BxgDzXmoXg=</DigestValue>
      </Reference>
      <Reference URI="/xl/printerSettings/printerSettings944.bin?ContentType=application/vnd.openxmlformats-officedocument.spreadsheetml.printerSettings">
        <DigestMethod Algorithm="http://www.w3.org/2001/04/xmlenc#sha256"/>
        <DigestValue>1easXUpors9wW02Nqy5x8cLEF/3ZKBH0i2lLjO2Zsk8=</DigestValue>
      </Reference>
      <Reference URI="/xl/printerSettings/printerSettings945.bin?ContentType=application/vnd.openxmlformats-officedocument.spreadsheetml.printerSettings">
        <DigestMethod Algorithm="http://www.w3.org/2001/04/xmlenc#sha256"/>
        <DigestValue>4sf+1AWluvbpxJKPd2Oye0vW/vjaIC4T1BxgDzXmoXg=</DigestValue>
      </Reference>
      <Reference URI="/xl/printerSettings/printerSettings946.bin?ContentType=application/vnd.openxmlformats-officedocument.spreadsheetml.printerSettings">
        <DigestMethod Algorithm="http://www.w3.org/2001/04/xmlenc#sha256"/>
        <DigestValue>AOaDuHtsifCB+3mFVZaFSjZ2jbySMm3+Pey0DhdCrvo=</DigestValue>
      </Reference>
      <Reference URI="/xl/printerSettings/printerSettings947.bin?ContentType=application/vnd.openxmlformats-officedocument.spreadsheetml.printerSettings">
        <DigestMethod Algorithm="http://www.w3.org/2001/04/xmlenc#sha256"/>
        <DigestValue>AOaDuHtsifCB+3mFVZaFSjZ2jbySMm3+Pey0DhdCrvo=</DigestValue>
      </Reference>
      <Reference URI="/xl/printerSettings/printerSettings948.bin?ContentType=application/vnd.openxmlformats-officedocument.spreadsheetml.printerSettings">
        <DigestMethod Algorithm="http://www.w3.org/2001/04/xmlenc#sha256"/>
        <DigestValue>4sf+1AWluvbpxJKPd2Oye0vW/vjaIC4T1BxgDzXmoXg=</DigestValue>
      </Reference>
      <Reference URI="/xl/printerSettings/printerSettings949.bin?ContentType=application/vnd.openxmlformats-officedocument.spreadsheetml.printerSettings">
        <DigestMethod Algorithm="http://www.w3.org/2001/04/xmlenc#sha256"/>
        <DigestValue>4sf+1AWluvbpxJKPd2Oye0vW/vjaIC4T1BxgDzXmoXg=</DigestValue>
      </Reference>
      <Reference URI="/xl/printerSettings/printerSettings95.bin?ContentType=application/vnd.openxmlformats-officedocument.spreadsheetml.printerSettings">
        <DigestMethod Algorithm="http://www.w3.org/2001/04/xmlenc#sha256"/>
        <DigestValue>viChQMo/YCsPC+P6HIsCy/N6HgDYumEsrP7UdDD0cok=</DigestValue>
      </Reference>
      <Reference URI="/xl/printerSettings/printerSettings950.bin?ContentType=application/vnd.openxmlformats-officedocument.spreadsheetml.printerSettings">
        <DigestMethod Algorithm="http://www.w3.org/2001/04/xmlenc#sha256"/>
        <DigestValue>4sf+1AWluvbpxJKPd2Oye0vW/vjaIC4T1BxgDzXmoXg=</DigestValue>
      </Reference>
      <Reference URI="/xl/printerSettings/printerSettings951.bin?ContentType=application/vnd.openxmlformats-officedocument.spreadsheetml.printerSettings">
        <DigestMethod Algorithm="http://www.w3.org/2001/04/xmlenc#sha256"/>
        <DigestValue>4sf+1AWluvbpxJKPd2Oye0vW/vjaIC4T1BxgDzXmoXg=</DigestValue>
      </Reference>
      <Reference URI="/xl/printerSettings/printerSettings952.bin?ContentType=application/vnd.openxmlformats-officedocument.spreadsheetml.printerSettings">
        <DigestMethod Algorithm="http://www.w3.org/2001/04/xmlenc#sha256"/>
        <DigestValue>4sf+1AWluvbpxJKPd2Oye0vW/vjaIC4T1BxgDzXmoXg=</DigestValue>
      </Reference>
      <Reference URI="/xl/printerSettings/printerSettings953.bin?ContentType=application/vnd.openxmlformats-officedocument.spreadsheetml.printerSettings">
        <DigestMethod Algorithm="http://www.w3.org/2001/04/xmlenc#sha256"/>
        <DigestValue>AOaDuHtsifCB+3mFVZaFSjZ2jbySMm3+Pey0DhdCrvo=</DigestValue>
      </Reference>
      <Reference URI="/xl/printerSettings/printerSettings954.bin?ContentType=application/vnd.openxmlformats-officedocument.spreadsheetml.printerSettings">
        <DigestMethod Algorithm="http://www.w3.org/2001/04/xmlenc#sha256"/>
        <DigestValue>4sf+1AWluvbpxJKPd2Oye0vW/vjaIC4T1BxgDzXmoXg=</DigestValue>
      </Reference>
      <Reference URI="/xl/printerSettings/printerSettings955.bin?ContentType=application/vnd.openxmlformats-officedocument.spreadsheetml.printerSettings">
        <DigestMethod Algorithm="http://www.w3.org/2001/04/xmlenc#sha256"/>
        <DigestValue>1easXUpors9wW02Nqy5x8cLEF/3ZKBH0i2lLjO2Zsk8=</DigestValue>
      </Reference>
      <Reference URI="/xl/printerSettings/printerSettings956.bin?ContentType=application/vnd.openxmlformats-officedocument.spreadsheetml.printerSettings">
        <DigestMethod Algorithm="http://www.w3.org/2001/04/xmlenc#sha256"/>
        <DigestValue>4sf+1AWluvbpxJKPd2Oye0vW/vjaIC4T1BxgDzXmoXg=</DigestValue>
      </Reference>
      <Reference URI="/xl/printerSettings/printerSettings957.bin?ContentType=application/vnd.openxmlformats-officedocument.spreadsheetml.printerSettings">
        <DigestMethod Algorithm="http://www.w3.org/2001/04/xmlenc#sha256"/>
        <DigestValue>4sf+1AWluvbpxJKPd2Oye0vW/vjaIC4T1BxgDzXmoXg=</DigestValue>
      </Reference>
      <Reference URI="/xl/printerSettings/printerSettings958.bin?ContentType=application/vnd.openxmlformats-officedocument.spreadsheetml.printerSettings">
        <DigestMethod Algorithm="http://www.w3.org/2001/04/xmlenc#sha256"/>
        <DigestValue>+n5QTe6/grUf3JPx5J0xBRGlKRI8XimZKbgxCQVlTOM=</DigestValue>
      </Reference>
      <Reference URI="/xl/printerSettings/printerSettings959.bin?ContentType=application/vnd.openxmlformats-officedocument.spreadsheetml.printerSettings">
        <DigestMethod Algorithm="http://www.w3.org/2001/04/xmlenc#sha256"/>
        <DigestValue>k5z4QFvXyp5vMq4FDANuvQxvNZ735cuotFRYxi91M4M=</DigestValue>
      </Reference>
      <Reference URI="/xl/printerSettings/printerSettings96.bin?ContentType=application/vnd.openxmlformats-officedocument.spreadsheetml.printerSettings">
        <DigestMethod Algorithm="http://www.w3.org/2001/04/xmlenc#sha256"/>
        <DigestValue>viChQMo/YCsPC+P6HIsCy/N6HgDYumEsrP7UdDD0cok=</DigestValue>
      </Reference>
      <Reference URI="/xl/printerSettings/printerSettings960.bin?ContentType=application/vnd.openxmlformats-officedocument.spreadsheetml.printerSettings">
        <DigestMethod Algorithm="http://www.w3.org/2001/04/xmlenc#sha256"/>
        <DigestValue>4sf+1AWluvbpxJKPd2Oye0vW/vjaIC4T1BxgDzXmoXg=</DigestValue>
      </Reference>
      <Reference URI="/xl/printerSettings/printerSettings961.bin?ContentType=application/vnd.openxmlformats-officedocument.spreadsheetml.printerSettings">
        <DigestMethod Algorithm="http://www.w3.org/2001/04/xmlenc#sha256"/>
        <DigestValue>6HGumsjBk9X1CzCPpkG1pJTBdVyGv7gAJ+RWNO+yDTc=</DigestValue>
      </Reference>
      <Reference URI="/xl/printerSettings/printerSettings962.bin?ContentType=application/vnd.openxmlformats-officedocument.spreadsheetml.printerSettings">
        <DigestMethod Algorithm="http://www.w3.org/2001/04/xmlenc#sha256"/>
        <DigestValue>4sf+1AWluvbpxJKPd2Oye0vW/vjaIC4T1BxgDzXmoXg=</DigestValue>
      </Reference>
      <Reference URI="/xl/printerSettings/printerSettings963.bin?ContentType=application/vnd.openxmlformats-officedocument.spreadsheetml.printerSettings">
        <DigestMethod Algorithm="http://www.w3.org/2001/04/xmlenc#sha256"/>
        <DigestValue>6HGumsjBk9X1CzCPpkG1pJTBdVyGv7gAJ+RWNO+yDTc=</DigestValue>
      </Reference>
      <Reference URI="/xl/printerSettings/printerSettings964.bin?ContentType=application/vnd.openxmlformats-officedocument.spreadsheetml.printerSettings">
        <DigestMethod Algorithm="http://www.w3.org/2001/04/xmlenc#sha256"/>
        <DigestValue>4sf+1AWluvbpxJKPd2Oye0vW/vjaIC4T1BxgDzXmoXg=</DigestValue>
      </Reference>
      <Reference URI="/xl/printerSettings/printerSettings965.bin?ContentType=application/vnd.openxmlformats-officedocument.spreadsheetml.printerSettings">
        <DigestMethod Algorithm="http://www.w3.org/2001/04/xmlenc#sha256"/>
        <DigestValue>1easXUpors9wW02Nqy5x8cLEF/3ZKBH0i2lLjO2Zsk8=</DigestValue>
      </Reference>
      <Reference URI="/xl/printerSettings/printerSettings966.bin?ContentType=application/vnd.openxmlformats-officedocument.spreadsheetml.printerSettings">
        <DigestMethod Algorithm="http://www.w3.org/2001/04/xmlenc#sha256"/>
        <DigestValue>4sf+1AWluvbpxJKPd2Oye0vW/vjaIC4T1BxgDzXmoXg=</DigestValue>
      </Reference>
      <Reference URI="/xl/printerSettings/printerSettings967.bin?ContentType=application/vnd.openxmlformats-officedocument.spreadsheetml.printerSettings">
        <DigestMethod Algorithm="http://www.w3.org/2001/04/xmlenc#sha256"/>
        <DigestValue>AOaDuHtsifCB+3mFVZaFSjZ2jbySMm3+Pey0DhdCrvo=</DigestValue>
      </Reference>
      <Reference URI="/xl/printerSettings/printerSettings968.bin?ContentType=application/vnd.openxmlformats-officedocument.spreadsheetml.printerSettings">
        <DigestMethod Algorithm="http://www.w3.org/2001/04/xmlenc#sha256"/>
        <DigestValue>AOaDuHtsifCB+3mFVZaFSjZ2jbySMm3+Pey0DhdCrvo=</DigestValue>
      </Reference>
      <Reference URI="/xl/printerSettings/printerSettings969.bin?ContentType=application/vnd.openxmlformats-officedocument.spreadsheetml.printerSettings">
        <DigestMethod Algorithm="http://www.w3.org/2001/04/xmlenc#sha256"/>
        <DigestValue>4sf+1AWluvbpxJKPd2Oye0vW/vjaIC4T1BxgDzXmoXg=</DigestValue>
      </Reference>
      <Reference URI="/xl/printerSettings/printerSettings97.bin?ContentType=application/vnd.openxmlformats-officedocument.spreadsheetml.printerSettings">
        <DigestMethod Algorithm="http://www.w3.org/2001/04/xmlenc#sha256"/>
        <DigestValue>viChQMo/YCsPC+P6HIsCy/N6HgDYumEsrP7UdDD0cok=</DigestValue>
      </Reference>
      <Reference URI="/xl/printerSettings/printerSettings970.bin?ContentType=application/vnd.openxmlformats-officedocument.spreadsheetml.printerSettings">
        <DigestMethod Algorithm="http://www.w3.org/2001/04/xmlenc#sha256"/>
        <DigestValue>4sf+1AWluvbpxJKPd2Oye0vW/vjaIC4T1BxgDzXmoXg=</DigestValue>
      </Reference>
      <Reference URI="/xl/printerSettings/printerSettings971.bin?ContentType=application/vnd.openxmlformats-officedocument.spreadsheetml.printerSettings">
        <DigestMethod Algorithm="http://www.w3.org/2001/04/xmlenc#sha256"/>
        <DigestValue>4sf+1AWluvbpxJKPd2Oye0vW/vjaIC4T1BxgDzXmoXg=</DigestValue>
      </Reference>
      <Reference URI="/xl/printerSettings/printerSettings972.bin?ContentType=application/vnd.openxmlformats-officedocument.spreadsheetml.printerSettings">
        <DigestMethod Algorithm="http://www.w3.org/2001/04/xmlenc#sha256"/>
        <DigestValue>4sf+1AWluvbpxJKPd2Oye0vW/vjaIC4T1BxgDzXmoXg=</DigestValue>
      </Reference>
      <Reference URI="/xl/printerSettings/printerSettings973.bin?ContentType=application/vnd.openxmlformats-officedocument.spreadsheetml.printerSettings">
        <DigestMethod Algorithm="http://www.w3.org/2001/04/xmlenc#sha256"/>
        <DigestValue>4sf+1AWluvbpxJKPd2Oye0vW/vjaIC4T1BxgDzXmoXg=</DigestValue>
      </Reference>
      <Reference URI="/xl/printerSettings/printerSettings974.bin?ContentType=application/vnd.openxmlformats-officedocument.spreadsheetml.printerSettings">
        <DigestMethod Algorithm="http://www.w3.org/2001/04/xmlenc#sha256"/>
        <DigestValue>AOaDuHtsifCB+3mFVZaFSjZ2jbySMm3+Pey0DhdCrvo=</DigestValue>
      </Reference>
      <Reference URI="/xl/printerSettings/printerSettings975.bin?ContentType=application/vnd.openxmlformats-officedocument.spreadsheetml.printerSettings">
        <DigestMethod Algorithm="http://www.w3.org/2001/04/xmlenc#sha256"/>
        <DigestValue>4sf+1AWluvbpxJKPd2Oye0vW/vjaIC4T1BxgDzXmoXg=</DigestValue>
      </Reference>
      <Reference URI="/xl/printerSettings/printerSettings976.bin?ContentType=application/vnd.openxmlformats-officedocument.spreadsheetml.printerSettings">
        <DigestMethod Algorithm="http://www.w3.org/2001/04/xmlenc#sha256"/>
        <DigestValue>1easXUpors9wW02Nqy5x8cLEF/3ZKBH0i2lLjO2Zsk8=</DigestValue>
      </Reference>
      <Reference URI="/xl/printerSettings/printerSettings977.bin?ContentType=application/vnd.openxmlformats-officedocument.spreadsheetml.printerSettings">
        <DigestMethod Algorithm="http://www.w3.org/2001/04/xmlenc#sha256"/>
        <DigestValue>4sf+1AWluvbpxJKPd2Oye0vW/vjaIC4T1BxgDzXmoXg=</DigestValue>
      </Reference>
      <Reference URI="/xl/printerSettings/printerSettings978.bin?ContentType=application/vnd.openxmlformats-officedocument.spreadsheetml.printerSettings">
        <DigestMethod Algorithm="http://www.w3.org/2001/04/xmlenc#sha256"/>
        <DigestValue>4sf+1AWluvbpxJKPd2Oye0vW/vjaIC4T1BxgDzXmoXg=</DigestValue>
      </Reference>
      <Reference URI="/xl/printerSettings/printerSettings979.bin?ContentType=application/vnd.openxmlformats-officedocument.spreadsheetml.printerSettings">
        <DigestMethod Algorithm="http://www.w3.org/2001/04/xmlenc#sha256"/>
        <DigestValue>+n5QTe6/grUf3JPx5J0xBRGlKRI8XimZKbgxCQVlTOM=</DigestValue>
      </Reference>
      <Reference URI="/xl/printerSettings/printerSettings98.bin?ContentType=application/vnd.openxmlformats-officedocument.spreadsheetml.printerSettings">
        <DigestMethod Algorithm="http://www.w3.org/2001/04/xmlenc#sha256"/>
        <DigestValue>QWpi6h1kHwZsH9rlpR3f3TaHSMtqC16mWcRCqaxQe9o=</DigestValue>
      </Reference>
      <Reference URI="/xl/printerSettings/printerSettings980.bin?ContentType=application/vnd.openxmlformats-officedocument.spreadsheetml.printerSettings">
        <DigestMethod Algorithm="http://www.w3.org/2001/04/xmlenc#sha256"/>
        <DigestValue>6HGumsjBk9X1CzCPpkG1pJTBdVyGv7gAJ+RWNO+yDTc=</DigestValue>
      </Reference>
      <Reference URI="/xl/printerSettings/printerSettings981.bin?ContentType=application/vnd.openxmlformats-officedocument.spreadsheetml.printerSettings">
        <DigestMethod Algorithm="http://www.w3.org/2001/04/xmlenc#sha256"/>
        <DigestValue>4sf+1AWluvbpxJKPd2Oye0vW/vjaIC4T1BxgDzXmoXg=</DigestValue>
      </Reference>
      <Reference URI="/xl/printerSettings/printerSettings982.bin?ContentType=application/vnd.openxmlformats-officedocument.spreadsheetml.printerSettings">
        <DigestMethod Algorithm="http://www.w3.org/2001/04/xmlenc#sha256"/>
        <DigestValue>4sf+1AWluvbpxJKPd2Oye0vW/vjaIC4T1BxgDzXmoXg=</DigestValue>
      </Reference>
      <Reference URI="/xl/printerSettings/printerSettings983.bin?ContentType=application/vnd.openxmlformats-officedocument.spreadsheetml.printerSettings">
        <DigestMethod Algorithm="http://www.w3.org/2001/04/xmlenc#sha256"/>
        <DigestValue>4sf+1AWluvbpxJKPd2Oye0vW/vjaIC4T1BxgDzXmoXg=</DigestValue>
      </Reference>
      <Reference URI="/xl/printerSettings/printerSettings984.bin?ContentType=application/vnd.openxmlformats-officedocument.spreadsheetml.printerSettings">
        <DigestMethod Algorithm="http://www.w3.org/2001/04/xmlenc#sha256"/>
        <DigestValue>1easXUpors9wW02Nqy5x8cLEF/3ZKBH0i2lLjO2Zsk8=</DigestValue>
      </Reference>
      <Reference URI="/xl/printerSettings/printerSettings985.bin?ContentType=application/vnd.openxmlformats-officedocument.spreadsheetml.printerSettings">
        <DigestMethod Algorithm="http://www.w3.org/2001/04/xmlenc#sha256"/>
        <DigestValue>4sf+1AWluvbpxJKPd2Oye0vW/vjaIC4T1BxgDzXmoXg=</DigestValue>
      </Reference>
      <Reference URI="/xl/printerSettings/printerSettings986.bin?ContentType=application/vnd.openxmlformats-officedocument.spreadsheetml.printerSettings">
        <DigestMethod Algorithm="http://www.w3.org/2001/04/xmlenc#sha256"/>
        <DigestValue>AOaDuHtsifCB+3mFVZaFSjZ2jbySMm3+Pey0DhdCrvo=</DigestValue>
      </Reference>
      <Reference URI="/xl/printerSettings/printerSettings987.bin?ContentType=application/vnd.openxmlformats-officedocument.spreadsheetml.printerSettings">
        <DigestMethod Algorithm="http://www.w3.org/2001/04/xmlenc#sha256"/>
        <DigestValue>AOaDuHtsifCB+3mFVZaFSjZ2jbySMm3+Pey0DhdCrvo=</DigestValue>
      </Reference>
      <Reference URI="/xl/printerSettings/printerSettings988.bin?ContentType=application/vnd.openxmlformats-officedocument.spreadsheetml.printerSettings">
        <DigestMethod Algorithm="http://www.w3.org/2001/04/xmlenc#sha256"/>
        <DigestValue>4sf+1AWluvbpxJKPd2Oye0vW/vjaIC4T1BxgDzXmoXg=</DigestValue>
      </Reference>
      <Reference URI="/xl/printerSettings/printerSettings989.bin?ContentType=application/vnd.openxmlformats-officedocument.spreadsheetml.printerSettings">
        <DigestMethod Algorithm="http://www.w3.org/2001/04/xmlenc#sha256"/>
        <DigestValue>4sf+1AWluvbpxJKPd2Oye0vW/vjaIC4T1BxgDzXmoXg=</DigestValue>
      </Reference>
      <Reference URI="/xl/printerSettings/printerSettings99.bin?ContentType=application/vnd.openxmlformats-officedocument.spreadsheetml.printerSettings">
        <DigestMethod Algorithm="http://www.w3.org/2001/04/xmlenc#sha256"/>
        <DigestValue>viChQMo/YCsPC+P6HIsCy/N6HgDYumEsrP7UdDD0cok=</DigestValue>
      </Reference>
      <Reference URI="/xl/printerSettings/printerSettings990.bin?ContentType=application/vnd.openxmlformats-officedocument.spreadsheetml.printerSettings">
        <DigestMethod Algorithm="http://www.w3.org/2001/04/xmlenc#sha256"/>
        <DigestValue>4sf+1AWluvbpxJKPd2Oye0vW/vjaIC4T1BxgDzXmoXg=</DigestValue>
      </Reference>
      <Reference URI="/xl/printerSettings/printerSettings991.bin?ContentType=application/vnd.openxmlformats-officedocument.spreadsheetml.printerSettings">
        <DigestMethod Algorithm="http://www.w3.org/2001/04/xmlenc#sha256"/>
        <DigestValue>4sf+1AWluvbpxJKPd2Oye0vW/vjaIC4T1BxgDzXmoXg=</DigestValue>
      </Reference>
      <Reference URI="/xl/printerSettings/printerSettings992.bin?ContentType=application/vnd.openxmlformats-officedocument.spreadsheetml.printerSettings">
        <DigestMethod Algorithm="http://www.w3.org/2001/04/xmlenc#sha256"/>
        <DigestValue>4sf+1AWluvbpxJKPd2Oye0vW/vjaIC4T1BxgDzXmoXg=</DigestValue>
      </Reference>
      <Reference URI="/xl/printerSettings/printerSettings993.bin?ContentType=application/vnd.openxmlformats-officedocument.spreadsheetml.printerSettings">
        <DigestMethod Algorithm="http://www.w3.org/2001/04/xmlenc#sha256"/>
        <DigestValue>AOaDuHtsifCB+3mFVZaFSjZ2jbySMm3+Pey0DhdCrvo=</DigestValue>
      </Reference>
      <Reference URI="/xl/printerSettings/printerSettings994.bin?ContentType=application/vnd.openxmlformats-officedocument.spreadsheetml.printerSettings">
        <DigestMethod Algorithm="http://www.w3.org/2001/04/xmlenc#sha256"/>
        <DigestValue>4sf+1AWluvbpxJKPd2Oye0vW/vjaIC4T1BxgDzXmoXg=</DigestValue>
      </Reference>
      <Reference URI="/xl/printerSettings/printerSettings995.bin?ContentType=application/vnd.openxmlformats-officedocument.spreadsheetml.printerSettings">
        <DigestMethod Algorithm="http://www.w3.org/2001/04/xmlenc#sha256"/>
        <DigestValue>MqlMFcdOU724y+XT0A1fb7kjq67gysaEXySjCDCzorU=</DigestValue>
      </Reference>
      <Reference URI="/xl/printerSettings/printerSettings996.bin?ContentType=application/vnd.openxmlformats-officedocument.spreadsheetml.printerSettings">
        <DigestMethod Algorithm="http://www.w3.org/2001/04/xmlenc#sha256"/>
        <DigestValue>4sf+1AWluvbpxJKPd2Oye0vW/vjaIC4T1BxgDzXmoXg=</DigestValue>
      </Reference>
      <Reference URI="/xl/printerSettings/printerSettings997.bin?ContentType=application/vnd.openxmlformats-officedocument.spreadsheetml.printerSettings">
        <DigestMethod Algorithm="http://www.w3.org/2001/04/xmlenc#sha256"/>
        <DigestValue>4sf+1AWluvbpxJKPd2Oye0vW/vjaIC4T1BxgDzXmoXg=</DigestValue>
      </Reference>
      <Reference URI="/xl/printerSettings/printerSettings998.bin?ContentType=application/vnd.openxmlformats-officedocument.spreadsheetml.printerSettings">
        <DigestMethod Algorithm="http://www.w3.org/2001/04/xmlenc#sha256"/>
        <DigestValue>6HGumsjBk9X1CzCPpkG1pJTBdVyGv7gAJ+RWNO+yDTc=</DigestValue>
      </Reference>
      <Reference URI="/xl/printerSettings/printerSettings999.bin?ContentType=application/vnd.openxmlformats-officedocument.spreadsheetml.printerSettings">
        <DigestMethod Algorithm="http://www.w3.org/2001/04/xmlenc#sha256"/>
        <DigestValue>+n5QTe6/grUf3JPx5J0xBRGlKRI8XimZKbgxCQVlTOM=</DigestValue>
      </Reference>
      <Reference URI="/xl/sharedStrings.xml?ContentType=application/vnd.openxmlformats-officedocument.spreadsheetml.sharedStrings+xml">
        <DigestMethod Algorithm="http://www.w3.org/2001/04/xmlenc#sha256"/>
        <DigestValue>dxnzn23Mbu2c/cPHSq1TWSt+KIPgbt7PjzwAENwJoTI=</DigestValue>
      </Reference>
      <Reference URI="/xl/styles.xml?ContentType=application/vnd.openxmlformats-officedocument.spreadsheetml.styles+xml">
        <DigestMethod Algorithm="http://www.w3.org/2001/04/xmlenc#sha256"/>
        <DigestValue>YiAcedptA0apEVGEM68uBJ81460sGwOCl2uzo5uS49o=</DigestValue>
      </Reference>
      <Reference URI="/xl/theme/theme1.xml?ContentType=application/vnd.openxmlformats-officedocument.theme+xml">
        <DigestMethod Algorithm="http://www.w3.org/2001/04/xmlenc#sha256"/>
        <DigestValue>oN9UzXxQfkhQYaC6PedQPrgfbfqMxwHuRHhDm98m37s=</DigestValue>
      </Reference>
      <Reference URI="/xl/workbook.xml?ContentType=application/vnd.openxmlformats-officedocument.spreadsheetml.sheet.main+xml">
        <DigestMethod Algorithm="http://www.w3.org/2001/04/xmlenc#sha256"/>
        <DigestValue>uX+KlBPoGF9ue9U/mYMQm8HSJtH9OiRzDLONaXas6X4=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sDj/to/eTOPYyQ3kLD7zfvCtTan+cWvv8ifWQYWxhFo=</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IHi/G+SKqHFuPFsuIw0iUIWSf3L0Ufp99bbDU2fVt9o=</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Transform>
          <Transform Algorithm="http://www.w3.org/TR/2001/REC-xml-c14n-20010315"/>
        </Transforms>
        <DigestMethod Algorithm="http://www.w3.org/2001/04/xmlenc#sha256"/>
        <DigestValue>dYMLA7TLwyYXaBGjtIGUSmHsTmqPWluIpI0lfRTwkUA=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Transform>
          <Transform Algorithm="http://www.w3.org/TR/2001/REC-xml-c14n-20010315"/>
        </Transforms>
        <DigestMethod Algorithm="http://www.w3.org/2001/04/xmlenc#sha256"/>
        <DigestValue>nWnxoDUSgos0nO2iwOGQHJt5Kx3Cm9a0btXCcBb9x+M=</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sCXgYsKNb0Cb16eEYqhoqZyAtvdJAlVxP6mt9/c6GRA=</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Transform>
          <Transform Algorithm="http://www.w3.org/TR/2001/REC-xml-c14n-20010315"/>
        </Transforms>
        <DigestMethod Algorithm="http://www.w3.org/2001/04/xmlenc#sha256"/>
        <DigestValue>kAcEkS69I3MaUr2V0HHUxyJ4sKO3EUTvuYBOrEz8JqQ=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kR+puFQdurpxMMXfzxBVVux4b5QNC3EnwBqSJMYHIII=</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Geeqs+4Q9ILUfWQzW00s8zJOdeMM9O2su8qkpIVKeYA=</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nFDQ2tFG6kePZhg8RwtdjY3XxH6FghbKXOd7E3W/SWs=</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Transform>
          <Transform Algorithm="http://www.w3.org/TR/2001/REC-xml-c14n-20010315"/>
        </Transforms>
        <DigestMethod Algorithm="http://www.w3.org/2001/04/xmlenc#sha256"/>
        <DigestValue>WjuVRdDNbmisp9wh6foaNcveniw8AoTv2lVmWov9/1I=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EP7L99bgayyW+D+TpgNADjTyZUaSMpoZJqwImUP6NC0=</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Transform>
          <Transform Algorithm="http://www.w3.org/TR/2001/REC-xml-c14n-20010315"/>
        </Transforms>
        <DigestMethod Algorithm="http://www.w3.org/2001/04/xmlenc#sha256"/>
        <DigestValue>+fRq67OK6cyFccEGjap0Oo/4FMcSngyaGFqPxB0tsCA=</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HnP7cdMhJVmAYbWveRx85OLYm1yUGpM3XH5pl+J8FWQ=</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dgqqJq+2MH+sNU0C7Ibz6UPCPBSi6wASIYrRVS4Jn1A=</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U697BH0/dXK4y4bbN17Nxfpu5k/001l2b8MUhoDpIOU=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cVjmIIwwgDQ21XFVI+tmgYH5ATK4n8bA2U7cfR18MM8=</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Transform>
          <Transform Algorithm="http://www.w3.org/TR/2001/REC-xml-c14n-20010315"/>
        </Transforms>
        <DigestMethod Algorithm="http://www.w3.org/2001/04/xmlenc#sha256"/>
        <DigestValue>4/duvW7/DMaPeIQBIaCTjuTqdFeSNQcU74RK4Usaqxk=</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Transform>
          <Transform Algorithm="http://www.w3.org/TR/2001/REC-xml-c14n-20010315"/>
        </Transforms>
        <DigestMethod Algorithm="http://www.w3.org/2001/04/xmlenc#sha256"/>
        <DigestValue>N7KUMWVK0X1T7a7oU10uBT6gRphM0VdrUCLtvA1TRSY=</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ugsqCBEhYvDzHh/ZW3cjYGm5pHWNFwiALiqL0jWYhYk=</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iL5u/K4oJ9wp6+J1NpLVt98T+R8ci0KUi1bIuJyRTk8=</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Transform>
          <Transform Algorithm="http://www.w3.org/TR/2001/REC-xml-c14n-20010315"/>
        </Transforms>
        <DigestMethod Algorithm="http://www.w3.org/2001/04/xmlenc#sha256"/>
        <DigestValue>fek35Y8/mQ6eHCP4OkRCkZZjA+oolovCD3g6JTJh7VY=</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Transform>
          <Transform Algorithm="http://www.w3.org/TR/2001/REC-xml-c14n-20010315"/>
        </Transforms>
        <DigestMethod Algorithm="http://www.w3.org/2001/04/xmlenc#sha256"/>
        <DigestValue>V4jP+zMk3H5TH2cnw3gztv49YX4Eh9ZJTfhX0a4l4Co=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Transform>
          <Transform Algorithm="http://www.w3.org/TR/2001/REC-xml-c14n-20010315"/>
        </Transforms>
        <DigestMethod Algorithm="http://www.w3.org/2001/04/xmlenc#sha256"/>
        <DigestValue>HGgn4v6zA/m3RFd6nrPYibZY/Nmug/SMYQFFTEnbZHo=</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T4r73VLj0wZvQ6MMNMysON1tnXXoDeS0DFse3G9Slq0=</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OYDhlzjelXku8BmkkRhQu0rdKiG8P6mbDk53FB7pv2k=</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ATchfRjuXSPouFu6PZZMdkFLlh0q9d8MxrO61y8TUPY=</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cjLjICRu+JC/1KwnwOZ6fE5zGkOvPSsgB1qWm0bNeKw=</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QOucvsdjQccuChVTsevRmRfsl+44H68pfvJ1Zvc9QpI=</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ZxXOSWVUMP5HPFSPinXTpe6u9U4xHLg4xVNWmBbap3I=</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jsC2vfKykkP2A8t3/S8GI2AKaTiaYDiKlooW1UMmYPE=</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OAX93FrP/IQBzskVl3rp4zRBN6s9F4JThMLErhWMFxc=</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HgrHE+5CyDSxq3mS+j7l976Oafp6wiuiktIJG/tr5bg=</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vk3zf1Sh5DjRbg/kG+aHD1htUBLdfwlTU7vsTYcl8UQ=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Transform>
          <Transform Algorithm="http://www.w3.org/TR/2001/REC-xml-c14n-20010315"/>
        </Transforms>
        <DigestMethod Algorithm="http://www.w3.org/2001/04/xmlenc#sha256"/>
        <DigestValue>Ti+mZ1tVQsNWkoe1cDm5YniA/3ezhlkjmY+VSbtvlmI=</DigestValue>
      </Reference>
      <Reference URI="/xl/worksheets/_rels/sheet4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cxk7fxxMjsjJR39t3b3k+GJkWDJsbiqbMqsWj1IjAvE=</DigestValue>
      </Reference>
      <Reference URI="/xl/worksheets/_rels/sheet41.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H4yj39wRRqMF9bW0RQwCRdzSpZpE74xwuAAzK9Ca57g=</DigestValue>
      </Reference>
      <Reference URI="/xl/worksheets/_rels/sheet42.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YSaxvU91Aiep+GE+/nZic9b13itDjZUozy1tFdx5Xuk=</DigestValue>
      </Reference>
      <Reference URI="/xl/worksheets/_rels/sheet4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Transform>
          <Transform Algorithm="http://www.w3.org/TR/2001/REC-xml-c14n-20010315"/>
        </Transforms>
        <DigestMethod Algorithm="http://www.w3.org/2001/04/xmlenc#sha256"/>
        <DigestValue>Di/oI72YcgpA8gExc7foQJ62E4ir4T2KC7XcmNosGo4=</DigestValue>
      </Reference>
      <Reference URI="/xl/worksheets/_rels/sheet44.xml.rels?ContentType=application/vnd.openxmlformats-package.relationships+xml">
        <Transforms>
          <Transform Algorithm="http://schemas.openxmlformats.org/package/2006/RelationshipTransform">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Transform>
          <Transform Algorithm="http://www.w3.org/TR/2001/REC-xml-c14n-20010315"/>
        </Transforms>
        <DigestMethod Algorithm="http://www.w3.org/2001/04/xmlenc#sha256"/>
        <DigestValue>CJS856Ia7BC2GShyJNsrV1H9YDOtcbJ58zkKrVYqYsw=</DigestValue>
      </Reference>
      <Reference URI="/xl/worksheets/_rels/sheet45.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Transform>
          <Transform Algorithm="http://www.w3.org/TR/2001/REC-xml-c14n-20010315"/>
        </Transforms>
        <DigestMethod Algorithm="http://www.w3.org/2001/04/xmlenc#sha256"/>
        <DigestValue>rp+2RpTWSYpdNd0mTvqSCB9iPB7+nKw4yP7Bl0kf4ms=</DigestValue>
      </Reference>
      <Reference URI="/xl/worksheets/_rels/sheet46.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qjHz0ENO1HAUbSgoXi2uyOQ03fIeHk+MTdID+ack4mY=</DigestValue>
      </Reference>
      <Reference URI="/xl/worksheets/_rels/sheet47.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7GGUqJZB+eY7MYpxxsX2b6azW1UoYscmtXtRGQO0zvE=</DigestValue>
      </Reference>
      <Reference URI="/xl/worksheets/_rels/sheet4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YDF9GbOoOa5O6USWk5rjA0fYhlqS51ayYPNQLc7VL+o=</DigestValue>
      </Reference>
      <Reference URI="/xl/worksheets/_rels/sheet49.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3pyxqn/LhmZ62ke6fIHXa/xaXgFi5ao0/88X5vpTAQQ=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Cg0SINdz+my6j3F/DNV6o3Drz/AkU+gBN+XINMgE5zg=</DigestValue>
      </Reference>
      <Reference URI="/xl/worksheets/_rels/sheet50.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J7UYa4IVpMzdSPnAgV3C9uutEJSehkxc54ZK9K2KWN8=</DigestValue>
      </Reference>
      <Reference URI="/xl/worksheets/_rels/sheet5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6TLz22MaUSCw5/y64scK7QUAwubM1Y61i418zflPjQk=</DigestValue>
      </Reference>
      <Reference URI="/xl/worksheets/_rels/sheet5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22sZIdiMNUe/WDbwrNRpLf1YLKcs8pl92rVk8sAEjPU=</DigestValue>
      </Reference>
      <Reference URI="/xl/worksheets/_rels/sheet5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vXYoBKPrJ5Svs3tF1fzDjynp3IfaWY+8dQYNYgzXb4s=</DigestValue>
      </Reference>
      <Reference URI="/xl/worksheets/_rels/sheet54.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jh5PRga2rZI7zT11bU7oZde33TuZm1Og/qJjxZu7hwI=</DigestValue>
      </Reference>
      <Reference URI="/xl/worksheets/_rels/sheet55.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baAbdO6Lj+VRt5PXq+nd8Grk2jSmSKToRLHzhv7B0Z4=</DigestValue>
      </Reference>
      <Reference URI="/xl/worksheets/_rels/sheet5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oCgT9FWvl7hwyNgej0+pweIr1ByivjCp2Djev6cSkdc=</DigestValue>
      </Reference>
      <Reference URI="/xl/worksheets/_rels/sheet57.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8ILPm6gbY7JWtLo0SJuHOaL5LAn8tp9/tA1sEc+rCbA=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53WgOLHH/Ym0cmA6AGbbkZVfU35WvowKgnFUuho/id8=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7YZtR6qJqpuyVRJf2tZWjPBrnCO98/QEmBCzebo9Wz0=</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Transform>
          <Transform Algorithm="http://www.w3.org/TR/2001/REC-xml-c14n-20010315"/>
        </Transforms>
        <DigestMethod Algorithm="http://www.w3.org/2001/04/xmlenc#sha256"/>
        <DigestValue>5ZMHQhOMVUOhcnixn/KmK85DqZvxmfeHIYusYNb2E0s=</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qkmYY/U6dnZmK0sJFcRt6o6I7gETGHEHfCsnlB3VEqQ=</DigestValue>
      </Reference>
      <Reference URI="/xl/worksheets/sheet1.xml?ContentType=application/vnd.openxmlformats-officedocument.spreadsheetml.worksheet+xml">
        <DigestMethod Algorithm="http://www.w3.org/2001/04/xmlenc#sha256"/>
        <DigestValue>joZY6/ZtUVl6nn3R7JL5LXOI/1edtI7hr1nFI97qSA0=</DigestValue>
      </Reference>
      <Reference URI="/xl/worksheets/sheet10.xml?ContentType=application/vnd.openxmlformats-officedocument.spreadsheetml.worksheet+xml">
        <DigestMethod Algorithm="http://www.w3.org/2001/04/xmlenc#sha256"/>
        <DigestValue>yZ19iKvx5m6GMysny5YVpg9lZVoDmsBs6OpuS5kqrjw=</DigestValue>
      </Reference>
      <Reference URI="/xl/worksheets/sheet11.xml?ContentType=application/vnd.openxmlformats-officedocument.spreadsheetml.worksheet+xml">
        <DigestMethod Algorithm="http://www.w3.org/2001/04/xmlenc#sha256"/>
        <DigestValue>7UiOiDHfLYBUuQiy5T2ieM2ZYNJCmc18jfqS7xu+FRs=</DigestValue>
      </Reference>
      <Reference URI="/xl/worksheets/sheet12.xml?ContentType=application/vnd.openxmlformats-officedocument.spreadsheetml.worksheet+xml">
        <DigestMethod Algorithm="http://www.w3.org/2001/04/xmlenc#sha256"/>
        <DigestValue>pBY8PaPLu5wJjE2b/hJqRlPIDGvkYtgaQcqbJOEyOG8=</DigestValue>
      </Reference>
      <Reference URI="/xl/worksheets/sheet13.xml?ContentType=application/vnd.openxmlformats-officedocument.spreadsheetml.worksheet+xml">
        <DigestMethod Algorithm="http://www.w3.org/2001/04/xmlenc#sha256"/>
        <DigestValue>bkHu00J+pLbBsEv31t3MBHyy9fOdU79J0aIrLvkmclk=</DigestValue>
      </Reference>
      <Reference URI="/xl/worksheets/sheet14.xml?ContentType=application/vnd.openxmlformats-officedocument.spreadsheetml.worksheet+xml">
        <DigestMethod Algorithm="http://www.w3.org/2001/04/xmlenc#sha256"/>
        <DigestValue>8FI9fgYrtLLDT4UauYc6B739DvmBM+udFTjukl9TNIc=</DigestValue>
      </Reference>
      <Reference URI="/xl/worksheets/sheet15.xml?ContentType=application/vnd.openxmlformats-officedocument.spreadsheetml.worksheet+xml">
        <DigestMethod Algorithm="http://www.w3.org/2001/04/xmlenc#sha256"/>
        <DigestValue>eSaZEDh0EAfFx7tRETcJxCVpaRaI/Zf0MW9nFww3OPc=</DigestValue>
      </Reference>
      <Reference URI="/xl/worksheets/sheet16.xml?ContentType=application/vnd.openxmlformats-officedocument.spreadsheetml.worksheet+xml">
        <DigestMethod Algorithm="http://www.w3.org/2001/04/xmlenc#sha256"/>
        <DigestValue>J2lO4a41vK06nVbwga2UKrHjigLNqaBb5GatynuWnFk=</DigestValue>
      </Reference>
      <Reference URI="/xl/worksheets/sheet17.xml?ContentType=application/vnd.openxmlformats-officedocument.spreadsheetml.worksheet+xml">
        <DigestMethod Algorithm="http://www.w3.org/2001/04/xmlenc#sha256"/>
        <DigestValue>T64lbcehVz+dpSE+FefTM7KCUFfUNwnrq8Vp8tL0rg8=</DigestValue>
      </Reference>
      <Reference URI="/xl/worksheets/sheet18.xml?ContentType=application/vnd.openxmlformats-officedocument.spreadsheetml.worksheet+xml">
        <DigestMethod Algorithm="http://www.w3.org/2001/04/xmlenc#sha256"/>
        <DigestValue>LySWuRG69sJ+mXo1QGu4lkW3gmx1y4s5gM1vKEaNVDQ=</DigestValue>
      </Reference>
      <Reference URI="/xl/worksheets/sheet19.xml?ContentType=application/vnd.openxmlformats-officedocument.spreadsheetml.worksheet+xml">
        <DigestMethod Algorithm="http://www.w3.org/2001/04/xmlenc#sha256"/>
        <DigestValue>5dxrGKXtO66kU7hDdNXjvBMaL5pSFpE0dQ9x35Gu+vI=</DigestValue>
      </Reference>
      <Reference URI="/xl/worksheets/sheet2.xml?ContentType=application/vnd.openxmlformats-officedocument.spreadsheetml.worksheet+xml">
        <DigestMethod Algorithm="http://www.w3.org/2001/04/xmlenc#sha256"/>
        <DigestValue>5JwPAwFnAw5B3lPBjYy4wD2HfzOI/AkqCdlJcucGUUI=</DigestValue>
      </Reference>
      <Reference URI="/xl/worksheets/sheet20.xml?ContentType=application/vnd.openxmlformats-officedocument.spreadsheetml.worksheet+xml">
        <DigestMethod Algorithm="http://www.w3.org/2001/04/xmlenc#sha256"/>
        <DigestValue>ExWoqfGNr2stgkV3PH/AWB4SgKdBMSk9Zu8sKW1dWpo=</DigestValue>
      </Reference>
      <Reference URI="/xl/worksheets/sheet21.xml?ContentType=application/vnd.openxmlformats-officedocument.spreadsheetml.worksheet+xml">
        <DigestMethod Algorithm="http://www.w3.org/2001/04/xmlenc#sha256"/>
        <DigestValue>ibBDDQdDyZEK/p+EhZfF2eNWf5D4/CZsfvSx8WejAMg=</DigestValue>
      </Reference>
      <Reference URI="/xl/worksheets/sheet22.xml?ContentType=application/vnd.openxmlformats-officedocument.spreadsheetml.worksheet+xml">
        <DigestMethod Algorithm="http://www.w3.org/2001/04/xmlenc#sha256"/>
        <DigestValue>THEPP3QC+bx0TfMRfnnag+5O7dJ6xU8hxvdQcOxVUck=</DigestValue>
      </Reference>
      <Reference URI="/xl/worksheets/sheet23.xml?ContentType=application/vnd.openxmlformats-officedocument.spreadsheetml.worksheet+xml">
        <DigestMethod Algorithm="http://www.w3.org/2001/04/xmlenc#sha256"/>
        <DigestValue>kKe6IgfvY8ien4LxczuID3kwtg4HwZDxkYMIFuEvGMg=</DigestValue>
      </Reference>
      <Reference URI="/xl/worksheets/sheet24.xml?ContentType=application/vnd.openxmlformats-officedocument.spreadsheetml.worksheet+xml">
        <DigestMethod Algorithm="http://www.w3.org/2001/04/xmlenc#sha256"/>
        <DigestValue>JwUf4/nT5c8S9i2R55PGmKwlILDHvWqHRBTB+U0Xz10=</DigestValue>
      </Reference>
      <Reference URI="/xl/worksheets/sheet25.xml?ContentType=application/vnd.openxmlformats-officedocument.spreadsheetml.worksheet+xml">
        <DigestMethod Algorithm="http://www.w3.org/2001/04/xmlenc#sha256"/>
        <DigestValue>wHKPGUODGDgM1hNyX8/qJ4FL21IkQP4Dur/CAf259wE=</DigestValue>
      </Reference>
      <Reference URI="/xl/worksheets/sheet26.xml?ContentType=application/vnd.openxmlformats-officedocument.spreadsheetml.worksheet+xml">
        <DigestMethod Algorithm="http://www.w3.org/2001/04/xmlenc#sha256"/>
        <DigestValue>JoiyB+FyTH6IwvB5tk6eUembKUcysQ51sdnqXBfUlVA=</DigestValue>
      </Reference>
      <Reference URI="/xl/worksheets/sheet27.xml?ContentType=application/vnd.openxmlformats-officedocument.spreadsheetml.worksheet+xml">
        <DigestMethod Algorithm="http://www.w3.org/2001/04/xmlenc#sha256"/>
        <DigestValue>pzYLUShlEunX+7KgklaFoezPSi7Ahf6eLrqIvzcAa3E=</DigestValue>
      </Reference>
      <Reference URI="/xl/worksheets/sheet28.xml?ContentType=application/vnd.openxmlformats-officedocument.spreadsheetml.worksheet+xml">
        <DigestMethod Algorithm="http://www.w3.org/2001/04/xmlenc#sha256"/>
        <DigestValue>9Acb6a6nzVGvNmZ00eWUDo07hkf4MUt0hB5Es2f0zdo=</DigestValue>
      </Reference>
      <Reference URI="/xl/worksheets/sheet29.xml?ContentType=application/vnd.openxmlformats-officedocument.spreadsheetml.worksheet+xml">
        <DigestMethod Algorithm="http://www.w3.org/2001/04/xmlenc#sha256"/>
        <DigestValue>E+F1148Y7oegrl+ldgblGt4oE8HrR6syry5Gw+G8fDo=</DigestValue>
      </Reference>
      <Reference URI="/xl/worksheets/sheet3.xml?ContentType=application/vnd.openxmlformats-officedocument.spreadsheetml.worksheet+xml">
        <DigestMethod Algorithm="http://www.w3.org/2001/04/xmlenc#sha256"/>
        <DigestValue>D4YtisdcviZichf7775tWhEYyh67wbR8k0GszF7ulIM=</DigestValue>
      </Reference>
      <Reference URI="/xl/worksheets/sheet30.xml?ContentType=application/vnd.openxmlformats-officedocument.spreadsheetml.worksheet+xml">
        <DigestMethod Algorithm="http://www.w3.org/2001/04/xmlenc#sha256"/>
        <DigestValue>XmdgJKFVu0ivHqi02kivzNElhB5NqKt9ZSfijKXlIVk=</DigestValue>
      </Reference>
      <Reference URI="/xl/worksheets/sheet31.xml?ContentType=application/vnd.openxmlformats-officedocument.spreadsheetml.worksheet+xml">
        <DigestMethod Algorithm="http://www.w3.org/2001/04/xmlenc#sha256"/>
        <DigestValue>MUcBUTbt8qVmtuGNgi2DM7sbAUM0r8n1yZrbFFJjkbI=</DigestValue>
      </Reference>
      <Reference URI="/xl/worksheets/sheet32.xml?ContentType=application/vnd.openxmlformats-officedocument.spreadsheetml.worksheet+xml">
        <DigestMethod Algorithm="http://www.w3.org/2001/04/xmlenc#sha256"/>
        <DigestValue>gydGCL3NT4T50iG43uh65+abb78S4T4p8MkDGIxpDtc=</DigestValue>
      </Reference>
      <Reference URI="/xl/worksheets/sheet33.xml?ContentType=application/vnd.openxmlformats-officedocument.spreadsheetml.worksheet+xml">
        <DigestMethod Algorithm="http://www.w3.org/2001/04/xmlenc#sha256"/>
        <DigestValue>/t9yUhe0UAAU+S0MYnZzwcZSxx6WXuOSSFL6hvQSw5s=</DigestValue>
      </Reference>
      <Reference URI="/xl/worksheets/sheet34.xml?ContentType=application/vnd.openxmlformats-officedocument.spreadsheetml.worksheet+xml">
        <DigestMethod Algorithm="http://www.w3.org/2001/04/xmlenc#sha256"/>
        <DigestValue>gkRyVrxTB7W0aKXMz10z5Ac4qx3JjDbcXNyUMUeUxTI=</DigestValue>
      </Reference>
      <Reference URI="/xl/worksheets/sheet35.xml?ContentType=application/vnd.openxmlformats-officedocument.spreadsheetml.worksheet+xml">
        <DigestMethod Algorithm="http://www.w3.org/2001/04/xmlenc#sha256"/>
        <DigestValue>qYqmIueg7yGrfBtm/IdhhJcKLdIjGaDUlGEBA7hhchs=</DigestValue>
      </Reference>
      <Reference URI="/xl/worksheets/sheet36.xml?ContentType=application/vnd.openxmlformats-officedocument.spreadsheetml.worksheet+xml">
        <DigestMethod Algorithm="http://www.w3.org/2001/04/xmlenc#sha256"/>
        <DigestValue>CKvu83FUz4MKPNJVZ2NUF6iKW/pdIvdgwgkaHXr+pto=</DigestValue>
      </Reference>
      <Reference URI="/xl/worksheets/sheet37.xml?ContentType=application/vnd.openxmlformats-officedocument.spreadsheetml.worksheet+xml">
        <DigestMethod Algorithm="http://www.w3.org/2001/04/xmlenc#sha256"/>
        <DigestValue>AiqmQJYEnMMDAyJx6VaEOW2Fa+925pbaGIelqaagjhs=</DigestValue>
      </Reference>
      <Reference URI="/xl/worksheets/sheet38.xml?ContentType=application/vnd.openxmlformats-officedocument.spreadsheetml.worksheet+xml">
        <DigestMethod Algorithm="http://www.w3.org/2001/04/xmlenc#sha256"/>
        <DigestValue>BzP6EzcraD1/DMEdohHm7bw9acMmFa+swZbV0TyT80A=</DigestValue>
      </Reference>
      <Reference URI="/xl/worksheets/sheet39.xml?ContentType=application/vnd.openxmlformats-officedocument.spreadsheetml.worksheet+xml">
        <DigestMethod Algorithm="http://www.w3.org/2001/04/xmlenc#sha256"/>
        <DigestValue>kc7OJ01TjufdQ54xE31UaqBfVbzPrYoaTvu1s+QgU1U=</DigestValue>
      </Reference>
      <Reference URI="/xl/worksheets/sheet4.xml?ContentType=application/vnd.openxmlformats-officedocument.spreadsheetml.worksheet+xml">
        <DigestMethod Algorithm="http://www.w3.org/2001/04/xmlenc#sha256"/>
        <DigestValue>9F7qn/6abumbMNu2VzfKQBCMhJhQKMKAelA+47rq+98=</DigestValue>
      </Reference>
      <Reference URI="/xl/worksheets/sheet40.xml?ContentType=application/vnd.openxmlformats-officedocument.spreadsheetml.worksheet+xml">
        <DigestMethod Algorithm="http://www.w3.org/2001/04/xmlenc#sha256"/>
        <DigestValue>DS1PrlL4GMv1BogqcYYKUOEw6i/OD2srQl9pN/nTP6E=</DigestValue>
      </Reference>
      <Reference URI="/xl/worksheets/sheet41.xml?ContentType=application/vnd.openxmlformats-officedocument.spreadsheetml.worksheet+xml">
        <DigestMethod Algorithm="http://www.w3.org/2001/04/xmlenc#sha256"/>
        <DigestValue>D7mWw1lAiuFxlW5ApAZdmyMrK+Qq9igzhWR+yFScw5k=</DigestValue>
      </Reference>
      <Reference URI="/xl/worksheets/sheet42.xml?ContentType=application/vnd.openxmlformats-officedocument.spreadsheetml.worksheet+xml">
        <DigestMethod Algorithm="http://www.w3.org/2001/04/xmlenc#sha256"/>
        <DigestValue>HfWUHVqeQ9D7sNyx1IbPihe2aORfw1gziDx7IkU3E60=</DigestValue>
      </Reference>
      <Reference URI="/xl/worksheets/sheet43.xml?ContentType=application/vnd.openxmlformats-officedocument.spreadsheetml.worksheet+xml">
        <DigestMethod Algorithm="http://www.w3.org/2001/04/xmlenc#sha256"/>
        <DigestValue>42Sum2P8KZ3GBZCi5yxeAiLOSPUyvNdv0z7V1m+jGrk=</DigestValue>
      </Reference>
      <Reference URI="/xl/worksheets/sheet44.xml?ContentType=application/vnd.openxmlformats-officedocument.spreadsheetml.worksheet+xml">
        <DigestMethod Algorithm="http://www.w3.org/2001/04/xmlenc#sha256"/>
        <DigestValue>Hl7cPe6Z+tWRVamHndLvDWi2en7W2XSmOlvHd12qAHM=</DigestValue>
      </Reference>
      <Reference URI="/xl/worksheets/sheet45.xml?ContentType=application/vnd.openxmlformats-officedocument.spreadsheetml.worksheet+xml">
        <DigestMethod Algorithm="http://www.w3.org/2001/04/xmlenc#sha256"/>
        <DigestValue>QhfhspLAtpOhQrjncs7sx2o9qLe2IleE/7lELCnR2P8=</DigestValue>
      </Reference>
      <Reference URI="/xl/worksheets/sheet46.xml?ContentType=application/vnd.openxmlformats-officedocument.spreadsheetml.worksheet+xml">
        <DigestMethod Algorithm="http://www.w3.org/2001/04/xmlenc#sha256"/>
        <DigestValue>nm2JJ6QZplx0++dQ1+APasSiNaDY+24pYKysZoQVEck=</DigestValue>
      </Reference>
      <Reference URI="/xl/worksheets/sheet47.xml?ContentType=application/vnd.openxmlformats-officedocument.spreadsheetml.worksheet+xml">
        <DigestMethod Algorithm="http://www.w3.org/2001/04/xmlenc#sha256"/>
        <DigestValue>8SFXme9Mev8lygmApsJNNIPvvbPkayDVXo1NzrNwXe0=</DigestValue>
      </Reference>
      <Reference URI="/xl/worksheets/sheet48.xml?ContentType=application/vnd.openxmlformats-officedocument.spreadsheetml.worksheet+xml">
        <DigestMethod Algorithm="http://www.w3.org/2001/04/xmlenc#sha256"/>
        <DigestValue>Ja6hzBnsXQ4edktvUYMurOK+7r2Uc+sA0e91xFrncgc=</DigestValue>
      </Reference>
      <Reference URI="/xl/worksheets/sheet49.xml?ContentType=application/vnd.openxmlformats-officedocument.spreadsheetml.worksheet+xml">
        <DigestMethod Algorithm="http://www.w3.org/2001/04/xmlenc#sha256"/>
        <DigestValue>QXujaVi1STxre3kQoDRZCguogYbnFwoe4Hb08bjX+cU=</DigestValue>
      </Reference>
      <Reference URI="/xl/worksheets/sheet5.xml?ContentType=application/vnd.openxmlformats-officedocument.spreadsheetml.worksheet+xml">
        <DigestMethod Algorithm="http://www.w3.org/2001/04/xmlenc#sha256"/>
        <DigestValue>SliOTNU63Z1+U0teu0TkGlMg7iRxQCB0gxq5j1EuCCk=</DigestValue>
      </Reference>
      <Reference URI="/xl/worksheets/sheet50.xml?ContentType=application/vnd.openxmlformats-officedocument.spreadsheetml.worksheet+xml">
        <DigestMethod Algorithm="http://www.w3.org/2001/04/xmlenc#sha256"/>
        <DigestValue>u2JJzJ+OBuqt2fLWa8ZNZeHF65kIseZVkUSAhkt5WRU=</DigestValue>
      </Reference>
      <Reference URI="/xl/worksheets/sheet51.xml?ContentType=application/vnd.openxmlformats-officedocument.spreadsheetml.worksheet+xml">
        <DigestMethod Algorithm="http://www.w3.org/2001/04/xmlenc#sha256"/>
        <DigestValue>vt5tUHUW7NsuoCMPIzyzEWySMlUNyEnJYj7MlVCOpJQ=</DigestValue>
      </Reference>
      <Reference URI="/xl/worksheets/sheet52.xml?ContentType=application/vnd.openxmlformats-officedocument.spreadsheetml.worksheet+xml">
        <DigestMethod Algorithm="http://www.w3.org/2001/04/xmlenc#sha256"/>
        <DigestValue>3BQE5jlrj01CG5bN8iWoBUlFGbNzkkr2kfH0OfjsUE4=</DigestValue>
      </Reference>
      <Reference URI="/xl/worksheets/sheet53.xml?ContentType=application/vnd.openxmlformats-officedocument.spreadsheetml.worksheet+xml">
        <DigestMethod Algorithm="http://www.w3.org/2001/04/xmlenc#sha256"/>
        <DigestValue>WruQfho9q3aV7eG7bx287C88oxkaESm2Gvmo4wMQKnU=</DigestValue>
      </Reference>
      <Reference URI="/xl/worksheets/sheet54.xml?ContentType=application/vnd.openxmlformats-officedocument.spreadsheetml.worksheet+xml">
        <DigestMethod Algorithm="http://www.w3.org/2001/04/xmlenc#sha256"/>
        <DigestValue>ftnyq0wPYMU3GUSRjzLY1wyCmvbmsM9hkBvEmP+b7JA=</DigestValue>
      </Reference>
      <Reference URI="/xl/worksheets/sheet55.xml?ContentType=application/vnd.openxmlformats-officedocument.spreadsheetml.worksheet+xml">
        <DigestMethod Algorithm="http://www.w3.org/2001/04/xmlenc#sha256"/>
        <DigestValue>jI1muVXvL+6ReFMVYUH5gAMs0dK0JJQEP8+ubpETGG4=</DigestValue>
      </Reference>
      <Reference URI="/xl/worksheets/sheet56.xml?ContentType=application/vnd.openxmlformats-officedocument.spreadsheetml.worksheet+xml">
        <DigestMethod Algorithm="http://www.w3.org/2001/04/xmlenc#sha256"/>
        <DigestValue>9GyVulDXM7W0Y0S9lw2021cOsl3PmbXW1V60avCKgI8=</DigestValue>
      </Reference>
      <Reference URI="/xl/worksheets/sheet57.xml?ContentType=application/vnd.openxmlformats-officedocument.spreadsheetml.worksheet+xml">
        <DigestMethod Algorithm="http://www.w3.org/2001/04/xmlenc#sha256"/>
        <DigestValue>qJGOMz+T27xmwgZr5zRy1IyaIT48KaJSlUnTOi66O4M=</DigestValue>
      </Reference>
      <Reference URI="/xl/worksheets/sheet6.xml?ContentType=application/vnd.openxmlformats-officedocument.spreadsheetml.worksheet+xml">
        <DigestMethod Algorithm="http://www.w3.org/2001/04/xmlenc#sha256"/>
        <DigestValue>znjGDTj4ZOOpgXmUkYA+ujRGchq8oF1SP7IrXnfpYc4=</DigestValue>
      </Reference>
      <Reference URI="/xl/worksheets/sheet7.xml?ContentType=application/vnd.openxmlformats-officedocument.spreadsheetml.worksheet+xml">
        <DigestMethod Algorithm="http://www.w3.org/2001/04/xmlenc#sha256"/>
        <DigestValue>qpVUWhNh4pOM/HBzoqMHcoU8M2fgnidvFovxoiLS9L0=</DigestValue>
      </Reference>
      <Reference URI="/xl/worksheets/sheet8.xml?ContentType=application/vnd.openxmlformats-officedocument.spreadsheetml.worksheet+xml">
        <DigestMethod Algorithm="http://www.w3.org/2001/04/xmlenc#sha256"/>
        <DigestValue>K3z+j52iZ4vKvQE0BpFYcArBjES+rxHPng9JVYdUld0=</DigestValue>
      </Reference>
      <Reference URI="/xl/worksheets/sheet9.xml?ContentType=application/vnd.openxmlformats-officedocument.spreadsheetml.worksheet+xml">
        <DigestMethod Algorithm="http://www.w3.org/2001/04/xmlenc#sha256"/>
        <DigestValue>OTnkcmlX/itWDRmF1T+21Iuujhn9wlHXy9Jr6DON+e8=</DigestValue>
      </Reference>
    </Manifest>
    <SignatureProperties>
      <SignatureProperty Id="idSignatureTime" Target="#idPackageSignature">
        <mdssi:SignatureTime xmlns:mdssi="http://schemas.openxmlformats.org/package/2006/digital-signature">
          <mdssi:Format>YYYY-MM-DDThh:mm:ssTZD</mdssi:Format>
          <mdssi:Value>2025-10-31T09:15:08Z</mdssi:Value>
        </mdssi:SignatureTime>
      </SignatureProperty>
    </SignatureProperties>
  </Object>
  <Object Id="idOfficeObject">
    <SignatureProperties>
      <SignatureProperty Id="idOfficeV1Details" Target="#idPackageSignature">
        <SignatureInfoV1 xmlns="http://schemas.microsoft.com/office/2006/digsig">
          <SetupID>{77555551-D6E5-4851-A3FA-2DB7AE4E0465}</SetupID>
          <SignatureText>Tamas Hak-Kovacs </SignatureText>
          <SignatureImage/>
          <SignatureComments/>
          <WindowsVersion>10.0</WindowsVersion>
          <OfficeVersion>16.0.19029/27</OfficeVersion>
          <ApplicationVersion>16.0.19029</ApplicationVersion>
          <Monitors>1</Monitors>
          <HorizontalResolution>2560</HorizontalResolution>
          <VerticalResolution>1440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2025-10-31T09:15:08Z</xd:SigningTime>
          <xd:SigningCertificate>
            <xd:Cert>
              <xd:CertDigest>
                <DigestMethod Algorithm="http://www.w3.org/2001/04/xmlenc#sha256"/>
                <DigestValue>JFkRLhl/HLni3D+oBqsK2UA7lRjd37n9VIDX+nKWEk8=</DigestValue>
              </xd:CertDigest>
              <xd:IssuerSerial>
                <X509IssuerName>CN=DSK Bank Internal CA 3, O=DSK Bank PLC, C=BG</X509IssuerName>
                <X509SerialNumber>802827224523629124389022800741732195525274355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oTCCBYmgAwIBAgITagAAAALC5KvitC53mAAAAAAAAjANBgkqhkiG9w0BAQsFADBCMQswCQYDVQQGEwJCRzEVMBMGA1UEChMMRFNLIEJhbmsgUExDMRwwGgYDVQQDExNEU0sgQmFuayBSb290IENBIDAzMB4XDTIzMDMyMzEzMDkyN1oXDTI3MDMyMzEzMTkyN1owRTELMAkGA1UEBhMCQkcxFTATBgNVBAoTDERTSyBCYW5rIFBMQzEfMB0GA1UEAxMWRFNLIEJhbmsgSW50ZXJuYWwgQ0EgMzCCAiIwDQYJKoZIhvcNAQEBBQADggIPADCCAgoCggIBALlBv0QoWRlN7NiteME7cJg1AZZb8jhRfeefMKAiB4VSRUBuXcAWd+oLHSWSfa10CbdHuFa4QGSZ3eyD3E4qsLs6EFZNEscFMak5qLmqk0VVBOnAoZ84q8U8ioJyzp/1mQ/crRm+UH0k8Dy99kQ/LpjeTFjUb2jz7ZYHOT4IOp0AO/ANjnFDuvmZ70mRTNGIM6x4LUHjI1ZFsTtdTk1xn+m3ahJ92qrZ6TKL44g0k2ExFOjCP9170yzc1quP4vLtAUFuVHjwtt1Bdh3kRDGjYKmdzECO0ssdDShR4XLPHaw5CW7m1paEkPtaaH/NtpKJKPykg96Dl0ZJ6c6djPVt3/Qhj80PBcRHKuMy5cK8CS9a6rh775S4mf+jA7akQr/WgZNL6u74GD+6ce8T7Z0n+sP244+CHvzCG8rej1n1eqwsTkBS7ZyLjD3UTwAc2Ybf8ohNaxBVJ+ujLlFHDLI0wk37ZPAeJDfODMp5kHIEn2qqORq0o7zS59QVr83m8iv95aGaKFo2yLhoLKkBDBzqWYy+t9k9ZdV7Z6vagsy8gCAKEIrnEGk3JimUvGX8NjTgItdxe+OC5SnO1WyWXXonsKCZKQ0TfdjCT2p1A7mQFdmhZVsoML/0YyAJXtYAeBTh0l7jMw8Is4EJUwISPHixy1O7ymfV4ZYsQY4T95p5Lh+JAgMBAAGjggKLMIIChzAQBgkrBgEEAYI3FQEEAwIBADAdBgNVHQ4EFgQUirWt3k+6G15EJG4hA2rnGniizgkwQwYDVR0gBDwwOjA4BgRVHSAAMDAwLgYIKwYBBQUHAgEWImh0dHBzOi8vcGtpLmRza2JhbmsuYmcvcmVwb3NpdG9yeS8wGQYJKwYBBAGCNxQCBAweCgBTAHUAYgBDAEEwCwYDVR0PBAQDAgGGMBIGA1UdEwEB/wQIMAYBAf8CAQAwHwYDVR0jBBgwFoAUADaIIGSUpIPMNGPtnsmVAbZPnxkwgccGA1UdHwSBvzCBvDCBuaCBtqCBs4Y5aHR0cDovL2NybC5kc2tiYW5rLmJnL3BraS9EU0slMjBCYW5rJTIwUm9vdCUyMENBJTIwMDMuY3JshjpodHRwOi8vY3JsMS5kc2tiYW5rLmJnL3BraS9EU0slMjBCYW5rJTIwUm9vdCUyMENBJTIwMDMuY3JshjpodHRwOi8vY3JsMi5kc2tiYW5rLmJnL3BraS9EU0slMjBCYW5rJTIwUm9vdCUyMENBJTIwMDMuY3JsMIHnBggrBgEFBQcBAQSB2jCB1zBFBggrBgEFBQcwAoY5aHR0cDovL2FpYS5kc2tiYW5rLmJnL3BraS9EU0slMjBCYW5rJTIwUm9vdCUyMENBJTIwMDMuY3J0MEYGCCsGAQUFBzAChjpodHRwOi8vYWlhMS5kc2tiYW5rLmJnL3BraS9EU0slMjBCYW5rJTIwUm9vdCUyMENBJTIwMDMuY3J0MEYGCCsGAQUFBzAChjpodHRwOi8vYWlhMi5kc2tiYW5rLmJnL3BraS9EU0slMjBCYW5rJTIwUm9vdCUyMENBJTIwMDMuY3J0MA0GCSqGSIb3DQEBCwUAA4ICAQCC8bt18vDWWM/H7yAiQMRd0KCpPoPyA4UbgjrUudiuIdvcqoqUx09ciy5g0BE2NCKg0CEf95q4Hm2sIYf+mEsd70BRaWeybbWKvX3AisqO9Sw2bhkWSHdzpILWrrWnpM5hUcWF+Gs6sYrCKk923paVJTWew/i8/YXNGrlgMXILBKPw9b+tvwfdaCG+5vOcZmfW1D37Z2p8wknaMf/yXt98OPlgRHOiPSdnJvIiHrlEpU5YWlr9xv5F+HMwOecQund8vi6N3+5ul1xhXOdkozwsaps5ylqhj4Rh6Zs4lCD7sKHhXn9DPHdukAiXe0cBZKOXZQacnjPOqNxsEZ9NTbQWTpB32ZTNpydX+Sb5hbxlllirZGjUrsMUdfFA7xUeNKFg8dA4Uho+sBRoVV8OPRe7tWSnihX75MGfjEpM9MZ42WygAxAXUsoysU9f7l2AXV8D64r9TYXLouh2pkGJdGlIm2xQREidB14t5PNAO3BXvp+AAEsfNZ5eZKAwF0gKyaBhO6HrfBa9zq2p6mLlDvkyAYACoabcHRUynnZD8XSy1Sh+2827MZxz8b7hIF/mETjV074du2mAN7dyv9fxMQkDOV0R1Cc0oWPKJ9M3sfcwFFhtQ1hYDft41BGvoWZ+e2NQkAgpGYDpWdBBld6kfY0JK4cS7ppITp08WhTPA/MLow==</xd:EncapsulatedX509Certificate>
            <xd:EncapsulatedX509Certificate>MIIFXzCCA0egAwIBAgIQeaZzoAcjd4hG0nU99dBCHTANBgkqhkiG9w0BAQsFADBCMQswCQYDVQQGEwJCRzEVMBMGA1UEChMMRFNLIEJhbmsgUExDMRwwGgYDVQQDExNEU0sgQmFuayBSb290IENBIDAzMB4XDTIzMDMwNzE5NDU0NFoXDTMxMDMwNzE5NTU0NFowQjELMAkGA1UEBhMCQkcxFTATBgNVBAoTDERTSyBCYW5rIFBMQzEcMBoGA1UEAxMTRFNLIEJhbmsgUm9vdCBDQSAwMzCCAiIwDQYJKoZIhvcNAQEBBQADggIPADCCAgoCggIBAJN/Tknns87bcODSKYfhH6iWUm0Hti+Q+BswVBpFNiePVDjBMsXAYkAegdj14LZ84CJEO9jlq13l4JmH37OD2KuTfHrjGfbRzY1W2dfptR65V3rfc89UAp1Z0xoGKhCBUiJitPDuQxe8nexjeKVQFo8MLcD6K1iLycg/AnHlkIIQWkZGZsRkyMAZRmnjnf+uYlBU2qXQ26OS0MBkXUoV7XAtJHjr6hxIGUf+4RJYAY+YAcBIYUeHq9CCuxmJRbfHD3hEYT0kXPfVXJeD/z+N8tGXAJC4jbAUWlShQPpKI2UjB8IJeNGAYQhVlOns99tr5sqwdLhMeHY7B7+h2r31Q+kZ7JsE1VPqzXUtBa77MviELhmagqQtEWyrvqo1tPo0PYUb4hecFWzMQ5+Q5+aWUXVEKqdCBfYgNIh5yiOyA94L19SKq/ZwVcG0QcL0pl2nc4ENEUkOCQ/1Qacg6x3YgARee4JJmoJjJ+37TmU+nIuW2vSLBsn2XcS4M+arD1/PnfnRoy+mrensCbG9y58qC1yGZASzJkEGJJwcVjR96alp8GZWMJKgFxoVVLaf6KZm1NBxhHjNEUhunCmLejl3C9dR2gtjHjOdm13+5KP1gSX3lJl6cNLE5kRLAZgh67qQqqYVrX3wVZvJz/rmeJezgi2MCNrwGBMmsdfYfRuscTvhAgMBAAGjUTBPMAsGA1UdDwQEAwIBhjAPBgNVHRMBAf8EBTADAQH/MB0GA1UdDgQWBBQANoggZJSkg8w0Y+2eyZUBtk+fGTAQBgkrBgEEAYI3FQEEAwIBADANBgkqhkiG9w0BAQsFAAOCAgEAR6Ft3wSGFqU389p8bcG9z2pYrEHiAOM2nVBju3JOVAms07OlYB/VBF1xFZ6dNjycBt2dnsW5euU6Ad4phA/9mYVF4qmons8wNDOnd+VcNcEc5diTwfHT5x7uxNzlOipLAYxoKJpiCZ76+wDDCJq1NFr54kU5cJIL/WHgBNJOZnBm8M2cDysh+6f92f1XlgZpAQJyFuZ/OZJZKAoXG+cQFo/pS3PlDvebHVyI3xkIPd60QQ5NAQMShL5kH4wZS9y0QmP6+N2rpqQSJzH3uI+rvrIbq4vpvebxCKzhgSLQJ8EbFVVTXniZVhU3/oNQYT2Mi6fF6WMwgVCSlwsvVflSXWeoWnrWBKbhtZvqRFO49eXorKfLEfMA5llwEat8E12iSdmHmL+5/PGbMdKx9oXWTinK6PfmlMexdnO2EwLqSesAGGNr6lRdSQUyYTbLquAUIFl/SjZgNhgr0eUBYfxTGM4sYjDm/G/EeAcRyxDeLsijC94lODdobUnfqqt/HBXdHxFQlhE4fjlzUggyg4ZtRNMXyy89q82d+/QnQzVagVp1imPNm2zu9XPM5D+7BpGn/pR6n9+pzwNxSJA263W+e2p5tvDn1W6bfCKWefMk+aorH1AWW5RW2C3r/tK5VP9SuLfcYMtfbUUzwPcWfYmJCq/MoVKRMRPbWrjPO6V1o0Y=</xd:EncapsulatedX509Certificate>
          </xd:CertificateValues>
        </xd:UnsignedSignatureProperties>
      </xd:UnsignedProperties>
    </xd:QualifyingProperties>
  </Object>
  <Object Id="idValidSigLnImg">AQAAAGwAAAAAAAAAAAAAAD8BAACfAAAAAAAAAAAAAAAnHQAAlg4AACBFTUYAAAEAvBsAAKoAAAAGAAAAAAAAAAAAAAAAAAAAAAoAAKAFAABVAgAAUAEAAAAAAAAAAAAAAAAAAAgcCQCAI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AJC6QauqukHvAAAABQAAAAoAAABMAAAAAAAAAAAAAAAAAAAA//////////9gAAAAMQAwAC8AMwAxAC8AMgAwADIANQAHAAAABwAAAAUAAAAHAAAABwAAAAUAAAAHAAAABwAAAAcAAAAHAAAASwAAAEAAAAAwAAAABQAAACAAAAABAAAAAQAAABAAAAAAAAAAAAAAAEABAACgAAAAAAAAAAAAAABAAQAAoAAAAFIAAABwAQAAAgAAABQAAAAJ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AJC6Qauquk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ZAAAAVgAAADAAAAA7AAAAq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aAAAAVwAAACUAAAAMAAAABAAAAFQAAAC0AAAAMQAAADsAAADYAAAAVgAAAAEAAAAAkLpBq6q6QTEAAAA7AAAAEQAAAEwAAAAAAAAAAAAAAAAAAAD//////////3AAAABUAGEAbQBhAHMAIABIAGEAawAtAEsAbwB2AGEAYwBzACAAAAAKAAAACgAAABEAAAAKAAAACAAAAAUAAAAOAAAACgAAAAoAAAAIAAAADAAAAAwAAAAKAAAACgAAAAkAAAAIAAAABQ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UAAAAMAAAAAQAAABgAAAAMAAAAAAAAABIAAAAMAAAAAQAAAB4AAAAYAAAADgAAAGEAAAAyAQAAcgAAACUAAAAMAAAAAQAAAFQAAACsAAAADwAAAGEAAAB8AAAAcQAAAAEAAAAAkLpBq6q6QQ8AAABhAAAAEAAAAEwAAAAAAAAAAAAAAAAAAAD//////////2wAAABUAGEAbQBhAHMAIABIAGEAawAtAEsAbwB2AGEAYwBzAAcAAAAHAAAACwAAAAcAAAAGAAAABAAAAAkAAAAHAAAABgAAAAUAAAAIAAAACAAAAAYAAAAHAAAABgAAAAY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DYAAAADwAAAHYAAACPAAAAhgAAAAEAAAAAkLpBq6q6QQ8AAAB2AAAAFwAAAEwAAAAAAAAAAAAAAAAAAAD//////////3wAAABDAGgAaQBlAGYAIABFAHgAZQBjAHUAdABpAHYAZQAgAE8AZgBmAGkAYwBlAHIAAAAIAAAABwAAAAMAAAAHAAAABAAAAAQAAAAHAAAABgAAAAcAAAAGAAAABwAAAAQAAAADAAAABgAAAAcAAAAEAAAACgAAAAQAAAAEAAAAAwAAAAYAAAAHAAAABQAAAEsAAABAAAAAMAAAAAUAAAAgAAAAAQAAAAEAAAAQAAAAAAAAAAAAAABAAQAAoAAAAAAAAAAAAAAAQAEAAKAAAAAlAAAADAAAAAIAAAAnAAAAGAAAAAUAAAAAAAAA////AAAAAAAlAAAADAAAAAUAAABMAAAAZAAAAA4AAACLAAAAvgAAAJsAAAAOAAAAiwAAALEAAAARAAAAIQDwAAAAAAAAAAAAAACAPwAAAAAAAAAAAACAPwAAAAAAAAAAAAAAAAAAAAAAAAAAAAAAAAAAAAAAAAAAJQAAAAwAAAAAAACAKAAAAAwAAAAFAAAAJQAAAAwAAAABAAAAGAAAAAwAAAAAAAAAEgAAAAwAAAABAAAAFgAAAAwAAAAAAAAAVAAAAPAAAAAPAAAAiwAAAL0AAACbAAAAAQAAAACQukGrqrpBDwAAAIsAAAAbAAAATAAAAAQAAAAOAAAAiwAAAL8AAACcAAAAhAAAAFMAaQBnAG4AZQBkACAAYgB5ADoAIABUAGEAbQBhAHMAIABIAGEAawAtAEsAbwB2AGEAYwBzAAAABwAAAAMAAAAIAAAABwAAAAcAAAAIAAAABAAAAAgAAAAGAAAAAwAAAAQAAAAHAAAABwAAAAsAAAAHAAAABgAAAAQAAAAJAAAABwAAAAYAAAAFAAAACAAAAAgAAAAGAAAABwAAAAYAAAAGAAAAFgAAAAwAAAAAAAAAJQAAAAwAAAACAAAADgAAABQAAAAAAAAAEAAAABQAAAA=</Object>
  <Object Id="idInvalidSigLnImg">AQAAAGwAAAAAAAAAAAAAAD8BAACfAAAAAAAAAAAAAAAnHQAAlg4AACBFTUYAAAEANCEAALEAAAAGAAAAAAAAAAAAAAAAAAAAAAoAAKAFAABVAgAAUAEAAAAAAAAAAAAAAAAAAAgcCQCAI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kAAAABUAAAAwAAAABQAAAGE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kQAAABYAAAAlAAAADAAAAAEAAABUAAAAtAAAADEAAAAFAAAAjwAAABUAAAABAAAAAJC6QauqukExAAAABQAAABEAAABMAAAAAAAAAAAAAAAAAAAA//////////9wAAAASQBuAHYAYQBsAGkAZAAgAHMAaQBnAG4AYQB0AHUAcgBlAAAAAwAAAAcAAAAGAAAABwAAAAMAAAADAAAACAAAAAQAAAAGAAAAAwAAAAgAAAAHAAAABwAAAAQAAAAHAAAABQAAAAcAAABLAAAAQAAAADAAAAAFAAAAIAAAAAEAAAABAAAAEAAAAAAAAAAAAAAAQAEAAKAAAAAAAAAAAAAAAEABAACgAAAAUgAAAHABAAACAAAAFAAAAAkAAAAAAAAAAAAAALwCAAAAAADM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AAkLpBq6q6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NkAAABWAAAAMAAAADsAAACq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NoAAABXAAAAJQAAAAwAAAAEAAAAVAAAALQAAAAxAAAAOwAAANgAAABWAAAAAQAAAACQukGrqrpBMQAAADsAAAARAAAATAAAAAAAAAAAAAAAAAAAAP//////////cAAAAFQAYQBtAGEAcwAgAEgAYQBrAC0ASwBvAHYAYQBjAHMAIACAPwoAAAAKAAAAEQAAAAoAAAAIAAAABQAAAA4AAAAKAAAACgAAAAgAAAAMAAAADAAAAAoAAAAKAAAACQAAAAgAAAAF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QAAAAwAAAABAAAAGAAAAAwAAAAAAAAAEgAAAAwAAAABAAAAHgAAABgAAAAOAAAAYQAAADIBAAByAAAAJQAAAAwAAAABAAAAVAAAAKwAAAAPAAAAYQAAAHwAAABxAAAAAQAAAACQukGrqrpBDwAAAGEAAAAQAAAATAAAAAAAAAAAAAAAAAAAAP//////////bAAAAFQAYQBtAGEAcwAgAEgAYQBrAC0ASwBvAHYAYQBjAHMABwAAAAcAAAALAAAABwAAAAYAAAAEAAAACQAAAAcAAAAGAAAABQAAAAgAAAAIAAAABgAAAAcAAAAGAAAABgAAAEsAAABAAAAAMAAAAAUAAAAgAAAAAQAAAAEAAAAQAAAAAAAAAAAAAABAAQAAoAAAAAAAAAAAAAAAQAEAAKAAAAAlAAAADAAAAAI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NgAAAAPAAAAdgAAAI8AAACGAAAAAQAAAACQukGrqrpBDwAAAHYAAAAXAAAATAAAAAAAAAAAAAAAAAAAAP//////////fAAAAEMAaABpAGUAZgAgAEUAeABlAGMAdQB0AGkAdgBlACAATwBmAGYAaQBjAGUAcgAAAAgAAAAHAAAAAwAAAAcAAAAEAAAABAAAAAcAAAAGAAAABwAAAAYAAAAHAAAABAAAAAMAAAAGAAAABwAAAAQAAAAKAAAABAAAAAQAAAADAAAABgAAAAcAAAAFAAAASwAAAEAAAAAwAAAABQAAACAAAAABAAAAAQAAABAAAAAAAAAAAAAAAEABAACgAAAAAAAAAAAAAABAAQAAoAAAACUAAAAMAAAAAgAAACcAAAAYAAAABQAAAAAAAAD///8AAAAAACUAAAAMAAAABQAAAEwAAABkAAAADgAAAIsAAAC+AAAAmwAAAA4AAACLAAAAsQAAABEAAAAhAPAAAAAAAAAAAAAAAIA/AAAAAAAAAAAAAIA/AAAAAAAAAAAAAAAAAAAAAAAAAAAAAAAAAAAAAAAAAAAlAAAADAAAAAAAAIAoAAAADAAAAAUAAAAlAAAADAAAAAEAAAAYAAAADAAAAAAAAAASAAAADAAAAAEAAAAWAAAADAAAAAAAAABUAAAA8AAAAA8AAACLAAAAvQAAAJsAAAABAAAAAJC6QauqukEPAAAAiwAAABsAAABMAAAABAAAAA4AAACLAAAAvwAAAJwAAACEAAAAUwBpAGcAbgBlAGQAIABiAHkAOgAgAFQAYQBtAGEAcwAgAEgAYQBrAC0ASwBvAHYAYQBjAHMAAAAHAAAAAwAAAAgAAAAHAAAABwAAAAgAAAAEAAAACAAAAAYAAAADAAAABAAAAAcAAAAHAAAACwAAAAcAAAAGAAAABAAAAAkAAAAHAAAABgAAAAUAAAAIAAAACAAAAAYAAAAHAAAABgAAAAYAAAAWAAAADAAAAAAAAAAlAAAADAAAAAIAAAAOAAAAFAAAAAAAAAAQAAAAFA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57</vt:i4>
      </vt:variant>
      <vt:variant>
        <vt:lpstr>Named Ranges</vt:lpstr>
      </vt:variant>
      <vt:variant>
        <vt:i4>1</vt:i4>
      </vt:variant>
    </vt:vector>
  </HeadingPairs>
  <TitlesOfParts>
    <vt:vector size="58" baseType="lpstr">
      <vt:lpstr>INDEX</vt:lpstr>
      <vt:lpstr>Capital</vt:lpstr>
      <vt:lpstr>EU CCA</vt:lpstr>
      <vt:lpstr>EU CC1</vt:lpstr>
      <vt:lpstr>EU CC2</vt:lpstr>
      <vt:lpstr>IFRS9</vt:lpstr>
      <vt:lpstr>EU KM1</vt:lpstr>
      <vt:lpstr>EU LI1</vt:lpstr>
      <vt:lpstr>EU LI2</vt:lpstr>
      <vt:lpstr>EU OV1</vt:lpstr>
      <vt:lpstr>EU CCR1</vt:lpstr>
      <vt:lpstr>EU CCR8</vt:lpstr>
      <vt:lpstr>EU CR4</vt:lpstr>
      <vt:lpstr>EU CR3</vt:lpstr>
      <vt:lpstr>EU MR1</vt:lpstr>
      <vt:lpstr>FX risk</vt:lpstr>
      <vt:lpstr>EU OR1</vt:lpstr>
      <vt:lpstr>EU CR1</vt:lpstr>
      <vt:lpstr>EU CR1-A</vt:lpstr>
      <vt:lpstr>EU CQ1</vt:lpstr>
      <vt:lpstr>EU CQ2</vt:lpstr>
      <vt:lpstr>EU CQ3</vt:lpstr>
      <vt:lpstr>EU CQ4</vt:lpstr>
      <vt:lpstr>EU CQ5</vt:lpstr>
      <vt:lpstr>EU CQ6</vt:lpstr>
      <vt:lpstr>EU CQ7</vt:lpstr>
      <vt:lpstr>EU CQ8</vt:lpstr>
      <vt:lpstr>EU CR2</vt:lpstr>
      <vt:lpstr>EU CR2-A</vt:lpstr>
      <vt:lpstr>EU CR5</vt:lpstr>
      <vt:lpstr>EU CCR3</vt:lpstr>
      <vt:lpstr>EU CCR5-A</vt:lpstr>
      <vt:lpstr>EU CCR5</vt:lpstr>
      <vt:lpstr>EU CCR6</vt:lpstr>
      <vt:lpstr>EU LIQ1</vt:lpstr>
      <vt:lpstr>EU LIQ2</vt:lpstr>
      <vt:lpstr>EU IRRBB1</vt:lpstr>
      <vt:lpstr>EU LR1-LRSum</vt:lpstr>
      <vt:lpstr>EU LR2-LRCom</vt:lpstr>
      <vt:lpstr>EU LR3-LRSpl</vt:lpstr>
      <vt:lpstr>EU CCyB2</vt:lpstr>
      <vt:lpstr>EU CCyB1</vt:lpstr>
      <vt:lpstr>ICAAP Capital structure - NP</vt:lpstr>
      <vt:lpstr>ICAAP Capital structure - EP</vt:lpstr>
      <vt:lpstr>ICAAP Capital adequacy param</vt:lpstr>
      <vt:lpstr>EU TLAC 1</vt:lpstr>
      <vt:lpstr>EU iLAC</vt:lpstr>
      <vt:lpstr>EU TLAC2а</vt:lpstr>
      <vt:lpstr>EU AE1</vt:lpstr>
      <vt:lpstr>EU AE2</vt:lpstr>
      <vt:lpstr>EU AE3</vt:lpstr>
      <vt:lpstr>EU REM1</vt:lpstr>
      <vt:lpstr>EU REM2</vt:lpstr>
      <vt:lpstr>EU REM3</vt:lpstr>
      <vt:lpstr>EU REM4</vt:lpstr>
      <vt:lpstr>EU REM5</vt:lpstr>
      <vt:lpstr>list of sheets 2023</vt:lpstr>
      <vt:lpstr>'EU CC2'!_Toc78894864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Иван Иванов</dc:creator>
  <cp:keywords/>
  <cp:lastModifiedBy>Kalina Bizheva</cp:lastModifiedBy>
  <cp:lastPrinted>2023-06-26T11:10:39Z</cp:lastPrinted>
  <dcterms:created xsi:type="dcterms:W3CDTF">2017-12-22T13:27:41Z</dcterms:created>
  <dcterms:modified xsi:type="dcterms:W3CDTF">2025-10-30T12:44:38Z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owerlinkCOMAddIn.COMAddIn.WebAddinBridge.Options">
    <vt:lpwstr>{"port":50152,"version":"1.24.163"}</vt:lpwstr>
  </property>
</Properties>
</file>